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600" windowHeight="979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Tabelle1!$A$1:$AK$39</definedName>
    <definedName name="Feiertage">Tabelle1!$AO$2:$AO$16</definedName>
  </definedNames>
  <calcPr calcId="124519"/>
</workbook>
</file>

<file path=xl/calcChain.xml><?xml version="1.0" encoding="utf-8"?>
<calcChain xmlns="http://schemas.openxmlformats.org/spreadsheetml/2006/main">
  <c r="W39" i="1"/>
  <c r="W38"/>
  <c r="W37"/>
  <c r="W35"/>
  <c r="W36"/>
  <c r="P39"/>
  <c r="P38"/>
  <c r="P37"/>
  <c r="P36"/>
  <c r="P35"/>
  <c r="D55"/>
  <c r="X56"/>
  <c r="X55"/>
  <c r="C56"/>
  <c r="C55"/>
  <c r="F39" s="1"/>
  <c r="AE56"/>
  <c r="AD56"/>
  <c r="AC56"/>
  <c r="AB56"/>
  <c r="AA56"/>
  <c r="Y56"/>
  <c r="Y55"/>
  <c r="S56"/>
  <c r="R56"/>
  <c r="Q56"/>
  <c r="P56"/>
  <c r="O56"/>
  <c r="M56"/>
  <c r="L56"/>
  <c r="K56"/>
  <c r="J56"/>
  <c r="I56"/>
  <c r="G56"/>
  <c r="F56"/>
  <c r="E56"/>
  <c r="D56"/>
  <c r="AG55"/>
  <c r="AF55"/>
  <c r="AE55"/>
  <c r="AD55"/>
  <c r="AC55"/>
  <c r="AB55"/>
  <c r="AA55"/>
  <c r="Z55"/>
  <c r="W56"/>
  <c r="V56"/>
  <c r="U56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X53"/>
  <c r="X52"/>
  <c r="C53"/>
  <c r="C52"/>
  <c r="AE53"/>
  <c r="AD53"/>
  <c r="AC53"/>
  <c r="AB53"/>
  <c r="AA53"/>
  <c r="Y53"/>
  <c r="Y52"/>
  <c r="S53"/>
  <c r="R53"/>
  <c r="Q53"/>
  <c r="P53"/>
  <c r="O53"/>
  <c r="M53"/>
  <c r="L53"/>
  <c r="K53"/>
  <c r="J53"/>
  <c r="I53"/>
  <c r="G53"/>
  <c r="F53"/>
  <c r="E53"/>
  <c r="D53"/>
  <c r="AG52"/>
  <c r="AF52"/>
  <c r="AE52"/>
  <c r="AD52"/>
  <c r="AC52"/>
  <c r="AB52"/>
  <c r="AA52"/>
  <c r="Z52"/>
  <c r="W53"/>
  <c r="V53"/>
  <c r="U53"/>
  <c r="W52"/>
  <c r="V52"/>
  <c r="U52"/>
  <c r="T52"/>
  <c r="S52"/>
  <c r="R52"/>
  <c r="Q52"/>
  <c r="P52"/>
  <c r="O52"/>
  <c r="N52"/>
  <c r="M52"/>
  <c r="L52"/>
  <c r="K52"/>
  <c r="J52"/>
  <c r="I52"/>
  <c r="H52"/>
  <c r="G52"/>
  <c r="F38" s="1"/>
  <c r="F52"/>
  <c r="E52"/>
  <c r="D52"/>
  <c r="X50"/>
  <c r="X49"/>
  <c r="C50"/>
  <c r="C49"/>
  <c r="F37" s="1"/>
  <c r="AE50"/>
  <c r="AD50"/>
  <c r="AC50"/>
  <c r="AB50"/>
  <c r="AA50"/>
  <c r="Y50"/>
  <c r="Y49"/>
  <c r="S50"/>
  <c r="R50"/>
  <c r="Q50"/>
  <c r="P50"/>
  <c r="O50"/>
  <c r="M50"/>
  <c r="L50"/>
  <c r="K50"/>
  <c r="J50"/>
  <c r="I50"/>
  <c r="G50"/>
  <c r="F50"/>
  <c r="E50"/>
  <c r="D50"/>
  <c r="AG49"/>
  <c r="AF49"/>
  <c r="AE49"/>
  <c r="AD49"/>
  <c r="AC49"/>
  <c r="AB49"/>
  <c r="AA49"/>
  <c r="Z49"/>
  <c r="W50"/>
  <c r="V50"/>
  <c r="U50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X47"/>
  <c r="X46"/>
  <c r="C47"/>
  <c r="C46"/>
  <c r="F36" s="1"/>
  <c r="AE47"/>
  <c r="AD47"/>
  <c r="AC47"/>
  <c r="AB47"/>
  <c r="AA47"/>
  <c r="Y47"/>
  <c r="Y46"/>
  <c r="S47"/>
  <c r="R47"/>
  <c r="Q47"/>
  <c r="P47"/>
  <c r="O47"/>
  <c r="M47"/>
  <c r="L47"/>
  <c r="K47"/>
  <c r="J47"/>
  <c r="I47"/>
  <c r="G47"/>
  <c r="F47"/>
  <c r="E47"/>
  <c r="D47"/>
  <c r="AG46"/>
  <c r="AF46"/>
  <c r="AE46"/>
  <c r="AD46"/>
  <c r="AC46"/>
  <c r="AB46"/>
  <c r="AA46"/>
  <c r="Z46"/>
  <c r="W47"/>
  <c r="V47"/>
  <c r="U47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AE44"/>
  <c r="AD44"/>
  <c r="AC44"/>
  <c r="AB44"/>
  <c r="X44"/>
  <c r="W44"/>
  <c r="V44"/>
  <c r="U44"/>
  <c r="S44"/>
  <c r="R44"/>
  <c r="Q44"/>
  <c r="P44"/>
  <c r="O44"/>
  <c r="M44"/>
  <c r="L44"/>
  <c r="K44"/>
  <c r="J44"/>
  <c r="I44"/>
  <c r="G44"/>
  <c r="F44"/>
  <c r="E44"/>
  <c r="D44"/>
  <c r="C44"/>
  <c r="AG43"/>
  <c r="AF43"/>
  <c r="AE43"/>
  <c r="AD43"/>
  <c r="AC43"/>
  <c r="AB43"/>
  <c r="AA43"/>
  <c r="Z43"/>
  <c r="X43"/>
  <c r="Y43"/>
  <c r="Y44"/>
  <c r="AA44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F35" s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C3"/>
  <c r="AJ32"/>
  <c r="AJ31"/>
  <c r="AJ30"/>
  <c r="AJ29"/>
  <c r="AJ26"/>
  <c r="AJ25"/>
  <c r="AJ24"/>
  <c r="AJ23"/>
  <c r="AJ20"/>
  <c r="AJ19"/>
  <c r="AJ18"/>
  <c r="AJ17"/>
  <c r="AJ14"/>
  <c r="AJ13"/>
  <c r="AJ12"/>
  <c r="AJ11"/>
  <c r="AJ8"/>
  <c r="AJ7"/>
  <c r="AJ6"/>
  <c r="AJ5"/>
  <c r="AI28" l="1"/>
  <c r="AI22"/>
  <c r="AI16"/>
  <c r="AI10"/>
  <c r="AI4"/>
  <c r="AO2" l="1"/>
  <c r="AO6"/>
  <c r="AO11"/>
  <c r="AO10"/>
  <c r="AO4"/>
  <c r="AO7" s="1"/>
  <c r="AO14"/>
  <c r="AO9" l="1"/>
  <c r="AO5"/>
  <c r="AO3"/>
  <c r="AO12"/>
  <c r="AO16"/>
  <c r="AO13"/>
  <c r="AO15"/>
  <c r="AO8"/>
</calcChain>
</file>

<file path=xl/sharedStrings.xml><?xml version="1.0" encoding="utf-8"?>
<sst xmlns="http://schemas.openxmlformats.org/spreadsheetml/2006/main" count="135" uniqueCount="56">
  <si>
    <t>Kind</t>
  </si>
  <si>
    <t>TPP 2</t>
  </si>
  <si>
    <t>TPP 1</t>
  </si>
  <si>
    <t>TPP 3</t>
  </si>
  <si>
    <t>TPP 4</t>
  </si>
  <si>
    <t>Jahr:</t>
  </si>
  <si>
    <t>Monat:</t>
  </si>
  <si>
    <t>Feiertage</t>
  </si>
  <si>
    <t>Neujahr</t>
  </si>
  <si>
    <t>Karfreitag</t>
  </si>
  <si>
    <t>Ostersonntag</t>
  </si>
  <si>
    <t>Ostermontag</t>
  </si>
  <si>
    <t>1. Mai</t>
  </si>
  <si>
    <t>Himmelfahrt</t>
  </si>
  <si>
    <t>Pfingstsonntag</t>
  </si>
  <si>
    <t>Pfingstmontag</t>
  </si>
  <si>
    <t>deutsche Einheit</t>
  </si>
  <si>
    <t>Reformationstag</t>
  </si>
  <si>
    <t>Buß- und Bettag</t>
  </si>
  <si>
    <t>Heiligabend</t>
  </si>
  <si>
    <t>Weihnachten 1</t>
  </si>
  <si>
    <t>Weihnachten 2</t>
  </si>
  <si>
    <t>Silvester</t>
  </si>
  <si>
    <t>Gesamt:</t>
  </si>
  <si>
    <t>Unterschrift:</t>
  </si>
  <si>
    <t>U:</t>
  </si>
  <si>
    <t>K:</t>
  </si>
  <si>
    <t>F:</t>
  </si>
  <si>
    <t>A:</t>
  </si>
  <si>
    <t>Anzahl Ersatzbetreuungstage:</t>
  </si>
  <si>
    <t>Anzahl betreute Kinder:</t>
  </si>
  <si>
    <t>zu Ersatzbetreuungstage:</t>
  </si>
  <si>
    <t>zu betreute Kinder:</t>
  </si>
  <si>
    <t>Name 1</t>
  </si>
  <si>
    <t>Name 2</t>
  </si>
  <si>
    <t>Name 3</t>
  </si>
  <si>
    <t>Name 4</t>
  </si>
  <si>
    <t>Name 5</t>
  </si>
  <si>
    <t>PKN</t>
  </si>
  <si>
    <t>TPP 5</t>
  </si>
  <si>
    <t>TPP1</t>
  </si>
  <si>
    <t>TPP2</t>
  </si>
  <si>
    <t>TPP3</t>
  </si>
  <si>
    <t>TPP4</t>
  </si>
  <si>
    <t>TPP5</t>
  </si>
  <si>
    <t>Anzahl "1":</t>
  </si>
  <si>
    <t>Anzahl "2":</t>
  </si>
  <si>
    <t>Anzahl "3":</t>
  </si>
  <si>
    <t>Anzahl "4":</t>
  </si>
  <si>
    <t>Anzahl "5":</t>
  </si>
  <si>
    <t>Bitte tragen Sie in die Tabelle ein:</t>
  </si>
  <si>
    <t>Urlaub U, Krank K, Fortbildung F, Ausgleichstag Fortbildung A.</t>
  </si>
  <si>
    <t>bei ETP von mehr als einem Kind: fehlende Kinder mit 0 kennzeichnen.</t>
  </si>
  <si>
    <t>anwesende ETP-Kinder bei entsprechender TPP mit Zuordnung 1-5,</t>
  </si>
  <si>
    <t>ETP</t>
  </si>
  <si>
    <t>Externe ETP in eigenem Bereich mit TPP-Zahl 1-5 kennzeichnen.</t>
  </si>
</sst>
</file>

<file path=xl/styles.xml><?xml version="1.0" encoding="utf-8"?>
<styleSheet xmlns="http://schemas.openxmlformats.org/spreadsheetml/2006/main">
  <numFmts count="4">
    <numFmt numFmtId="164" formatCode="ddd"/>
    <numFmt numFmtId="165" formatCode="d/mmm"/>
    <numFmt numFmtId="166" formatCode="dd/mm/yy;@"/>
    <numFmt numFmtId="167" formatCode="d"/>
  </numFmts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166" fontId="5" fillId="0" borderId="0" xfId="1" applyNumberFormat="1" applyFont="1" applyFill="1" applyBorder="1" applyAlignment="1" applyProtection="1">
      <alignment horizontal="right"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5" fontId="4" fillId="0" borderId="0" xfId="1" applyNumberFormat="1" applyFont="1" applyFill="1" applyBorder="1" applyAlignment="1" applyProtection="1">
      <alignment horizontal="right" vertical="center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/>
    <xf numFmtId="0" fontId="0" fillId="0" borderId="0" xfId="0" applyProtection="1"/>
    <xf numFmtId="0" fontId="0" fillId="0" borderId="4" xfId="0" applyBorder="1" applyProtection="1"/>
    <xf numFmtId="0" fontId="1" fillId="0" borderId="0" xfId="0" applyFont="1" applyProtection="1"/>
    <xf numFmtId="0" fontId="0" fillId="0" borderId="6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0" xfId="0" applyBorder="1" applyProtection="1"/>
    <xf numFmtId="167" fontId="0" fillId="0" borderId="1" xfId="0" applyNumberFormat="1" applyBorder="1" applyAlignment="1" applyProtection="1"/>
    <xf numFmtId="0" fontId="0" fillId="2" borderId="1" xfId="0" applyFont="1" applyFill="1" applyBorder="1" applyAlignment="1" applyProtection="1">
      <alignment horizontal="left"/>
    </xf>
    <xf numFmtId="0" fontId="0" fillId="3" borderId="6" xfId="0" applyFill="1" applyBorder="1" applyProtection="1"/>
    <xf numFmtId="0" fontId="0" fillId="3" borderId="7" xfId="0" applyFill="1" applyBorder="1" applyProtection="1"/>
    <xf numFmtId="0" fontId="0" fillId="3" borderId="10" xfId="0" applyFill="1" applyBorder="1" applyProtection="1"/>
    <xf numFmtId="0" fontId="0" fillId="3" borderId="1" xfId="0" applyFill="1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3" borderId="16" xfId="0" applyFill="1" applyBorder="1" applyProtection="1"/>
    <xf numFmtId="0" fontId="0" fillId="3" borderId="14" xfId="0" applyFill="1" applyBorder="1" applyProtection="1"/>
    <xf numFmtId="0" fontId="0" fillId="0" borderId="14" xfId="0" applyBorder="1" applyProtection="1"/>
    <xf numFmtId="0" fontId="0" fillId="3" borderId="15" xfId="0" applyFill="1" applyBorder="1" applyProtection="1"/>
    <xf numFmtId="0" fontId="0" fillId="3" borderId="0" xfId="0" applyFill="1" applyBorder="1" applyProtection="1"/>
    <xf numFmtId="0" fontId="0" fillId="3" borderId="11" xfId="0" applyFill="1" applyBorder="1" applyProtection="1"/>
    <xf numFmtId="0" fontId="0" fillId="2" borderId="1" xfId="0" applyFill="1" applyBorder="1" applyProtection="1"/>
    <xf numFmtId="0" fontId="0" fillId="3" borderId="9" xfId="0" applyFill="1" applyBorder="1" applyProtection="1"/>
    <xf numFmtId="0" fontId="0" fillId="3" borderId="12" xfId="0" applyFill="1" applyBorder="1" applyProtection="1"/>
    <xf numFmtId="0" fontId="0" fillId="3" borderId="8" xfId="0" applyFill="1" applyBorder="1" applyProtection="1"/>
    <xf numFmtId="0" fontId="0" fillId="3" borderId="2" xfId="0" applyFill="1" applyBorder="1" applyProtection="1"/>
    <xf numFmtId="0" fontId="0" fillId="3" borderId="17" xfId="0" applyFill="1" applyBorder="1" applyProtection="1"/>
    <xf numFmtId="0" fontId="0" fillId="3" borderId="3" xfId="0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3" borderId="23" xfId="0" applyFill="1" applyBorder="1" applyProtection="1"/>
    <xf numFmtId="0" fontId="6" fillId="0" borderId="0" xfId="0" applyFont="1" applyProtection="1"/>
    <xf numFmtId="0" fontId="7" fillId="0" borderId="0" xfId="0" applyFont="1" applyFill="1" applyProtection="1"/>
    <xf numFmtId="0" fontId="0" fillId="3" borderId="24" xfId="0" applyFill="1" applyBorder="1" applyProtection="1"/>
    <xf numFmtId="0" fontId="0" fillId="3" borderId="18" xfId="0" applyFill="1" applyBorder="1" applyProtection="1"/>
    <xf numFmtId="0" fontId="0" fillId="3" borderId="13" xfId="0" applyFill="1" applyBorder="1" applyProtection="1"/>
    <xf numFmtId="0" fontId="0" fillId="3" borderId="25" xfId="0" applyFill="1" applyBorder="1" applyProtection="1"/>
    <xf numFmtId="0" fontId="0" fillId="0" borderId="19" xfId="0" applyFill="1" applyBorder="1" applyProtection="1"/>
    <xf numFmtId="0" fontId="0" fillId="0" borderId="22" xfId="0" applyFill="1" applyBorder="1" applyProtection="1"/>
    <xf numFmtId="0" fontId="0" fillId="0" borderId="20" xfId="0" applyFill="1" applyBorder="1" applyProtection="1"/>
    <xf numFmtId="0" fontId="0" fillId="0" borderId="21" xfId="0" applyFill="1" applyBorder="1" applyProtection="1"/>
  </cellXfs>
  <cellStyles count="2">
    <cellStyle name="Standard" xfId="0" builtinId="0"/>
    <cellStyle name="Standard_Kalender(1)" xfId="1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32"/>
  <sheetViews>
    <sheetView tabSelected="1" view="pageLayout" zoomScaleNormal="85" workbookViewId="0">
      <selection activeCell="B2" sqref="B2"/>
    </sheetView>
  </sheetViews>
  <sheetFormatPr baseColWidth="10" defaultRowHeight="15"/>
  <cols>
    <col min="1" max="1" width="9" customWidth="1"/>
    <col min="2" max="2" width="19.85546875" customWidth="1"/>
    <col min="3" max="33" width="2.85546875" customWidth="1"/>
    <col min="34" max="34" width="1.42578125" customWidth="1"/>
    <col min="35" max="35" width="4.5703125" customWidth="1"/>
    <col min="36" max="36" width="4.85546875" customWidth="1"/>
    <col min="37" max="37" width="23.42578125" customWidth="1"/>
    <col min="38" max="38" width="14.5703125" customWidth="1"/>
    <col min="39" max="41" width="11.42578125" hidden="1" customWidth="1"/>
  </cols>
  <sheetData>
    <row r="1" spans="1:45" ht="14.1" customHeight="1">
      <c r="A1" s="13" t="s">
        <v>6</v>
      </c>
      <c r="B1" s="10">
        <v>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 t="s">
        <v>7</v>
      </c>
      <c r="AO1" s="14"/>
      <c r="AP1" s="14"/>
      <c r="AQ1" s="14"/>
      <c r="AR1" s="14"/>
      <c r="AS1" s="14"/>
    </row>
    <row r="2" spans="1:45" ht="14.1" customHeight="1" thickBot="1">
      <c r="A2" s="15" t="s">
        <v>5</v>
      </c>
      <c r="B2" s="11">
        <v>2019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4"/>
      <c r="AI2" s="17" t="s">
        <v>23</v>
      </c>
      <c r="AJ2" s="18"/>
      <c r="AK2" s="19" t="s">
        <v>24</v>
      </c>
      <c r="AL2" s="20"/>
      <c r="AM2" s="1" t="s">
        <v>8</v>
      </c>
      <c r="AN2" s="2"/>
      <c r="AO2" s="3">
        <f>DATE(B2,1,1)</f>
        <v>43466</v>
      </c>
      <c r="AP2" s="14"/>
      <c r="AQ2" s="14"/>
      <c r="AR2" s="14"/>
      <c r="AS2" s="14"/>
    </row>
    <row r="3" spans="1:45" ht="14.1" customHeight="1">
      <c r="A3" s="14"/>
      <c r="B3" s="14"/>
      <c r="C3" s="21">
        <f>IF(MONTH(DATE($B$2,$B$1,COLUMN()-2))=$B$1,DATE($B$2,$B$1,COLUMN()-2),““)</f>
        <v>43586</v>
      </c>
      <c r="D3" s="21">
        <f>IF(MONTH(DATE($B$2,$B$1,COLUMN()-2))=$B$1,DATE($B$2,$B$1,COLUMN()-2),““)</f>
        <v>43587</v>
      </c>
      <c r="E3" s="21">
        <f>IF(MONTH(DATE($B$2,$B$1,COLUMN()-2))=$B$1,DATE($B$2,$B$1,COLUMN()-2),““)</f>
        <v>43588</v>
      </c>
      <c r="F3" s="21">
        <f>IF(MONTH(DATE($B$2,$B$1,COLUMN()-2))=$B$1,DATE($B$2,$B$1,COLUMN()-2),““)</f>
        <v>43589</v>
      </c>
      <c r="G3" s="21">
        <f>IF(MONTH(DATE($B$2,$B$1,COLUMN()-2))=$B$1,DATE($B$2,$B$1,COLUMN()-2),““)</f>
        <v>43590</v>
      </c>
      <c r="H3" s="21">
        <f>IF(MONTH(DATE($B$2,$B$1,COLUMN()-2))=$B$1,DATE($B$2,$B$1,COLUMN()-2),““)</f>
        <v>43591</v>
      </c>
      <c r="I3" s="21">
        <f>IF(MONTH(DATE($B$2,$B$1,COLUMN()-2))=$B$1,DATE($B$2,$B$1,COLUMN()-2),““)</f>
        <v>43592</v>
      </c>
      <c r="J3" s="21">
        <f>IF(MONTH(DATE($B$2,$B$1,COLUMN()-2))=$B$1,DATE($B$2,$B$1,COLUMN()-2),““)</f>
        <v>43593</v>
      </c>
      <c r="K3" s="21">
        <f>IF(MONTH(DATE($B$2,$B$1,COLUMN()-2))=$B$1,DATE($B$2,$B$1,COLUMN()-2),““)</f>
        <v>43594</v>
      </c>
      <c r="L3" s="21">
        <f>IF(MONTH(DATE($B$2,$B$1,COLUMN()-2))=$B$1,DATE($B$2,$B$1,COLUMN()-2),““)</f>
        <v>43595</v>
      </c>
      <c r="M3" s="21">
        <f>IF(MONTH(DATE($B$2,$B$1,COLUMN()-2))=$B$1,DATE($B$2,$B$1,COLUMN()-2),““)</f>
        <v>43596</v>
      </c>
      <c r="N3" s="21">
        <f>IF(MONTH(DATE($B$2,$B$1,COLUMN()-2))=$B$1,DATE($B$2,$B$1,COLUMN()-2),““)</f>
        <v>43597</v>
      </c>
      <c r="O3" s="21">
        <f>IF(MONTH(DATE($B$2,$B$1,COLUMN()-2))=$B$1,DATE($B$2,$B$1,COLUMN()-2),““)</f>
        <v>43598</v>
      </c>
      <c r="P3" s="21">
        <f>IF(MONTH(DATE($B$2,$B$1,COLUMN()-2))=$B$1,DATE($B$2,$B$1,COLUMN()-2),““)</f>
        <v>43599</v>
      </c>
      <c r="Q3" s="21">
        <f>IF(MONTH(DATE($B$2,$B$1,COLUMN()-2))=$B$1,DATE($B$2,$B$1,COLUMN()-2),““)</f>
        <v>43600</v>
      </c>
      <c r="R3" s="21">
        <f>IF(MONTH(DATE($B$2,$B$1,COLUMN()-2))=$B$1,DATE($B$2,$B$1,COLUMN()-2),““)</f>
        <v>43601</v>
      </c>
      <c r="S3" s="21">
        <f>IF(MONTH(DATE($B$2,$B$1,COLUMN()-2))=$B$1,DATE($B$2,$B$1,COLUMN()-2),““)</f>
        <v>43602</v>
      </c>
      <c r="T3" s="21">
        <f>IF(MONTH(DATE($B$2,$B$1,COLUMN()-2))=$B$1,DATE($B$2,$B$1,COLUMN()-2),““)</f>
        <v>43603</v>
      </c>
      <c r="U3" s="21">
        <f>IF(MONTH(DATE($B$2,$B$1,COLUMN()-2))=$B$1,DATE($B$2,$B$1,COLUMN()-2),““)</f>
        <v>43604</v>
      </c>
      <c r="V3" s="21">
        <f>IF(MONTH(DATE($B$2,$B$1,COLUMN()-2))=$B$1,DATE($B$2,$B$1,COLUMN()-2),““)</f>
        <v>43605</v>
      </c>
      <c r="W3" s="21">
        <f>IF(MONTH(DATE($B$2,$B$1,COLUMN()-2))=$B$1,DATE($B$2,$B$1,COLUMN()-2),““)</f>
        <v>43606</v>
      </c>
      <c r="X3" s="21">
        <f>IF(MONTH(DATE($B$2,$B$1,COLUMN()-2))=$B$1,DATE($B$2,$B$1,COLUMN()-2),““)</f>
        <v>43607</v>
      </c>
      <c r="Y3" s="21">
        <f>IF(MONTH(DATE($B$2,$B$1,COLUMN()-2))=$B$1,DATE($B$2,$B$1,COLUMN()-2),““)</f>
        <v>43608</v>
      </c>
      <c r="Z3" s="21">
        <f>IF(MONTH(DATE($B$2,$B$1,COLUMN()-2))=$B$1,DATE($B$2,$B$1,COLUMN()-2),““)</f>
        <v>43609</v>
      </c>
      <c r="AA3" s="21">
        <f>IF(MONTH(DATE($B$2,$B$1,COLUMN()-2))=$B$1,DATE($B$2,$B$1,COLUMN()-2),““)</f>
        <v>43610</v>
      </c>
      <c r="AB3" s="21">
        <f>IF(MONTH(DATE($B$2,$B$1,COLUMN()-2))=$B$1,DATE($B$2,$B$1,COLUMN()-2),““)</f>
        <v>43611</v>
      </c>
      <c r="AC3" s="21">
        <f>IF(MONTH(DATE($B$2,$B$1,COLUMN()-2))=$B$1,DATE($B$2,$B$1,COLUMN()-2),““)</f>
        <v>43612</v>
      </c>
      <c r="AD3" s="21">
        <f>IF(MONTH(DATE($B$2,$B$1,COLUMN()-2))=$B$1,DATE($B$2,$B$1,COLUMN()-2),““)</f>
        <v>43613</v>
      </c>
      <c r="AE3" s="21">
        <f>IF(MONTH(DATE($B$2,$B$1,COLUMN()-2))=$B$1,DATE($B$2,$B$1,COLUMN()-2),““)</f>
        <v>43614</v>
      </c>
      <c r="AF3" s="21">
        <f>IF(MONTH(DATE($B$2,$B$1,COLUMN()-2))=$B$1,DATE($B$2,$B$1,COLUMN()-2),““)</f>
        <v>43615</v>
      </c>
      <c r="AG3" s="21">
        <f>IF(MONTH(DATE($B$2,$B$1,COLUMN()-2))=$B$1,DATE($B$2,$B$1,COLUMN()-2),““)</f>
        <v>43616</v>
      </c>
      <c r="AH3" s="14"/>
      <c r="AI3" s="14"/>
      <c r="AJ3" s="14"/>
      <c r="AK3" s="14"/>
      <c r="AL3" s="14"/>
      <c r="AM3" s="1" t="s">
        <v>9</v>
      </c>
      <c r="AN3" s="2"/>
      <c r="AO3" s="3">
        <f>AO4-2</f>
        <v>43574</v>
      </c>
      <c r="AP3" s="14"/>
      <c r="AQ3" s="14"/>
      <c r="AR3" s="14"/>
      <c r="AS3" s="14"/>
    </row>
    <row r="4" spans="1:45" ht="14.1" customHeight="1">
      <c r="A4" s="22" t="s">
        <v>2</v>
      </c>
      <c r="B4" s="8" t="s">
        <v>33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4"/>
      <c r="AI4" s="23" t="str">
        <f>B4</f>
        <v>Name 1</v>
      </c>
      <c r="AJ4" s="24"/>
      <c r="AK4" s="25"/>
      <c r="AL4" s="20"/>
      <c r="AM4" s="1" t="s">
        <v>10</v>
      </c>
      <c r="AN4" s="2"/>
      <c r="AO4" s="3">
        <f>7*ROUND((4&amp;-B2)/7+MOD(19*MOD(B2,19)-7,30)*0.14,)-6</f>
        <v>43576</v>
      </c>
      <c r="AP4" s="14"/>
      <c r="AQ4" s="14"/>
      <c r="AR4" s="14"/>
      <c r="AS4" s="14"/>
    </row>
    <row r="5" spans="1:45" ht="14.1" customHeight="1">
      <c r="A5" s="9" t="s">
        <v>38</v>
      </c>
      <c r="B5" s="9" t="s">
        <v>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4"/>
      <c r="AI5" s="26" t="s">
        <v>25</v>
      </c>
      <c r="AJ5" s="26">
        <f>COUNTIF(C4:AG4,"u")</f>
        <v>0</v>
      </c>
      <c r="AK5" s="27"/>
      <c r="AL5" s="20"/>
      <c r="AM5" s="1" t="s">
        <v>11</v>
      </c>
      <c r="AN5" s="2"/>
      <c r="AO5" s="3">
        <f>AO4+1</f>
        <v>43577</v>
      </c>
      <c r="AP5" s="14"/>
      <c r="AQ5" s="14"/>
      <c r="AR5" s="14"/>
      <c r="AS5" s="14"/>
    </row>
    <row r="6" spans="1:45" ht="14.1" customHeight="1">
      <c r="A6" s="9" t="s">
        <v>38</v>
      </c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4"/>
      <c r="AI6" s="26" t="s">
        <v>26</v>
      </c>
      <c r="AJ6" s="26">
        <f>COUNTIF(C4:AG4,"k")</f>
        <v>0</v>
      </c>
      <c r="AK6" s="28"/>
      <c r="AL6" s="20"/>
      <c r="AM6" s="1" t="s">
        <v>12</v>
      </c>
      <c r="AN6" s="2"/>
      <c r="AO6" s="3">
        <f>DATE(B2,5,1)</f>
        <v>43586</v>
      </c>
      <c r="AP6" s="14"/>
      <c r="AQ6" s="14"/>
      <c r="AR6" s="14"/>
      <c r="AS6" s="14"/>
    </row>
    <row r="7" spans="1:45" ht="14.1" customHeight="1">
      <c r="A7" s="9" t="s">
        <v>38</v>
      </c>
      <c r="B7" s="9" t="s">
        <v>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4"/>
      <c r="AI7" s="26" t="s">
        <v>27</v>
      </c>
      <c r="AJ7" s="26">
        <f>COUNTIF(C4:AG4,"f")</f>
        <v>0</v>
      </c>
      <c r="AK7" s="28"/>
      <c r="AL7" s="20"/>
      <c r="AM7" s="1" t="s">
        <v>13</v>
      </c>
      <c r="AN7" s="2"/>
      <c r="AO7" s="3">
        <f>AO4+39</f>
        <v>43615</v>
      </c>
      <c r="AP7" s="14"/>
      <c r="AQ7" s="14"/>
      <c r="AR7" s="14"/>
      <c r="AS7" s="14"/>
    </row>
    <row r="8" spans="1:45" ht="14.1" customHeight="1">
      <c r="A8" s="9" t="s">
        <v>38</v>
      </c>
      <c r="B8" s="9" t="s">
        <v>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4"/>
      <c r="AI8" s="26" t="s">
        <v>28</v>
      </c>
      <c r="AJ8" s="26">
        <f>COUNTIF(C4:AG4,"a")</f>
        <v>0</v>
      </c>
      <c r="AK8" s="28"/>
      <c r="AL8" s="20"/>
      <c r="AM8" s="1" t="s">
        <v>14</v>
      </c>
      <c r="AN8" s="2"/>
      <c r="AO8" s="3">
        <f>AO4+49</f>
        <v>43625</v>
      </c>
      <c r="AP8" s="14"/>
      <c r="AQ8" s="14"/>
      <c r="AR8" s="14"/>
      <c r="AS8" s="14"/>
    </row>
    <row r="9" spans="1:45" ht="14.1" customHeight="1">
      <c r="A9" s="9"/>
      <c r="B9" s="9" t="s">
        <v>54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4"/>
      <c r="AI9" s="29"/>
      <c r="AJ9" s="30"/>
      <c r="AK9" s="31"/>
      <c r="AL9" s="14"/>
      <c r="AM9" s="1" t="s">
        <v>15</v>
      </c>
      <c r="AN9" s="2"/>
      <c r="AO9" s="3">
        <f>AO4+50</f>
        <v>43626</v>
      </c>
      <c r="AP9" s="14"/>
      <c r="AQ9" s="14"/>
      <c r="AR9" s="14"/>
      <c r="AS9" s="14"/>
    </row>
    <row r="10" spans="1:45" ht="14.1" customHeight="1">
      <c r="A10" s="22" t="s">
        <v>1</v>
      </c>
      <c r="B10" s="8" t="s">
        <v>34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14"/>
      <c r="AI10" s="32" t="str">
        <f>B10</f>
        <v>Name 2</v>
      </c>
      <c r="AJ10" s="33"/>
      <c r="AK10" s="34"/>
      <c r="AL10" s="20"/>
      <c r="AM10" s="1" t="s">
        <v>16</v>
      </c>
      <c r="AN10" s="2"/>
      <c r="AO10" s="3">
        <f>DATE(B2,10,3)</f>
        <v>43741</v>
      </c>
      <c r="AP10" s="14"/>
      <c r="AQ10" s="14"/>
      <c r="AR10" s="14"/>
      <c r="AS10" s="14"/>
    </row>
    <row r="11" spans="1:45" ht="14.1" customHeight="1">
      <c r="A11" s="9" t="s">
        <v>38</v>
      </c>
      <c r="B11" s="9" t="s">
        <v>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4"/>
      <c r="AI11" s="26" t="s">
        <v>25</v>
      </c>
      <c r="AJ11" s="26">
        <f>COUNTIF(C10:AG10,"u")</f>
        <v>0</v>
      </c>
      <c r="AK11" s="27"/>
      <c r="AL11" s="20"/>
      <c r="AM11" s="1" t="s">
        <v>17</v>
      </c>
      <c r="AN11" s="2"/>
      <c r="AO11" s="3">
        <f>DATE(B2,10,31)</f>
        <v>43769</v>
      </c>
      <c r="AP11" s="14"/>
      <c r="AQ11" s="14"/>
      <c r="AR11" s="14"/>
      <c r="AS11" s="14"/>
    </row>
    <row r="12" spans="1:45" ht="14.1" customHeight="1">
      <c r="A12" s="9" t="s">
        <v>38</v>
      </c>
      <c r="B12" s="9" t="s"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4"/>
      <c r="AI12" s="26" t="s">
        <v>26</v>
      </c>
      <c r="AJ12" s="26">
        <f>COUNTIF(C10:AG10,"k")</f>
        <v>0</v>
      </c>
      <c r="AK12" s="28"/>
      <c r="AL12" s="20"/>
      <c r="AM12" s="1" t="s">
        <v>18</v>
      </c>
      <c r="AN12" s="2"/>
      <c r="AO12" s="3">
        <f>AO14-WEEKDAY(AO14,2)-32</f>
        <v>43789</v>
      </c>
      <c r="AP12" s="14"/>
      <c r="AQ12" s="14"/>
      <c r="AR12" s="14"/>
      <c r="AS12" s="14"/>
    </row>
    <row r="13" spans="1:45" ht="14.1" customHeight="1">
      <c r="A13" s="9" t="s">
        <v>38</v>
      </c>
      <c r="B13" s="9" t="s">
        <v>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4"/>
      <c r="AI13" s="26" t="s">
        <v>27</v>
      </c>
      <c r="AJ13" s="26">
        <f>COUNTIF(C10:AG10,"f")</f>
        <v>0</v>
      </c>
      <c r="AK13" s="28"/>
      <c r="AL13" s="20"/>
      <c r="AM13" s="1" t="s">
        <v>19</v>
      </c>
      <c r="AN13" s="2"/>
      <c r="AO13" s="3">
        <f>AO14-1</f>
        <v>43823</v>
      </c>
      <c r="AP13" s="14"/>
      <c r="AQ13" s="14"/>
      <c r="AR13" s="14"/>
      <c r="AS13" s="14"/>
    </row>
    <row r="14" spans="1:45" ht="14.1" customHeight="1">
      <c r="A14" s="9" t="s">
        <v>38</v>
      </c>
      <c r="B14" s="9" t="s">
        <v>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4"/>
      <c r="AI14" s="26" t="s">
        <v>28</v>
      </c>
      <c r="AJ14" s="26">
        <f>COUNTIF(C10:AG10,"a")</f>
        <v>0</v>
      </c>
      <c r="AK14" s="28"/>
      <c r="AL14" s="20"/>
      <c r="AM14" s="1" t="s">
        <v>20</v>
      </c>
      <c r="AN14" s="2"/>
      <c r="AO14" s="3">
        <f>DATE(B2,12,25)</f>
        <v>43824</v>
      </c>
      <c r="AP14" s="14"/>
      <c r="AQ14" s="14"/>
      <c r="AR14" s="14"/>
      <c r="AS14" s="14"/>
    </row>
    <row r="15" spans="1:45" ht="14.1" customHeight="1">
      <c r="A15" s="9"/>
      <c r="B15" s="9" t="s">
        <v>54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4"/>
      <c r="AI15" s="29"/>
      <c r="AJ15" s="30"/>
      <c r="AK15" s="31"/>
      <c r="AL15" s="14"/>
      <c r="AM15" s="1" t="s">
        <v>21</v>
      </c>
      <c r="AN15" s="2"/>
      <c r="AO15" s="3">
        <f>AO14+1</f>
        <v>43825</v>
      </c>
      <c r="AP15" s="14"/>
      <c r="AQ15" s="14"/>
      <c r="AR15" s="14"/>
      <c r="AS15" s="14"/>
    </row>
    <row r="16" spans="1:45" ht="14.1" customHeight="1">
      <c r="A16" s="22" t="s">
        <v>3</v>
      </c>
      <c r="B16" s="8" t="s">
        <v>35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14"/>
      <c r="AI16" s="32" t="str">
        <f>B16</f>
        <v>Name 3</v>
      </c>
      <c r="AJ16" s="33"/>
      <c r="AK16" s="34"/>
      <c r="AL16" s="20"/>
      <c r="AM16" s="1" t="s">
        <v>22</v>
      </c>
      <c r="AN16" s="2"/>
      <c r="AO16" s="3">
        <f>AO14+6</f>
        <v>43830</v>
      </c>
      <c r="AP16" s="14"/>
      <c r="AQ16" s="14"/>
      <c r="AR16" s="14"/>
      <c r="AS16" s="14"/>
    </row>
    <row r="17" spans="1:45" ht="14.1" customHeight="1">
      <c r="A17" s="9" t="s">
        <v>38</v>
      </c>
      <c r="B17" s="9" t="s"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4"/>
      <c r="AI17" s="26" t="s">
        <v>25</v>
      </c>
      <c r="AJ17" s="26">
        <f>COUNTIF(C16:AG16,"u")</f>
        <v>0</v>
      </c>
      <c r="AK17" s="27"/>
      <c r="AL17" s="20"/>
      <c r="AM17" s="1"/>
      <c r="AN17" s="2"/>
      <c r="AO17" s="4"/>
      <c r="AP17" s="14"/>
      <c r="AQ17" s="14"/>
      <c r="AR17" s="14"/>
      <c r="AS17" s="14"/>
    </row>
    <row r="18" spans="1:45" ht="14.1" customHeight="1">
      <c r="A18" s="9" t="s">
        <v>38</v>
      </c>
      <c r="B18" s="9" t="s"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4"/>
      <c r="AI18" s="26" t="s">
        <v>26</v>
      </c>
      <c r="AJ18" s="26">
        <f>COUNTIF(C16:AG16,"k")</f>
        <v>0</v>
      </c>
      <c r="AK18" s="28"/>
      <c r="AL18" s="20"/>
      <c r="AM18" s="1"/>
      <c r="AN18" s="2"/>
      <c r="AO18" s="4"/>
      <c r="AP18" s="14"/>
      <c r="AQ18" s="14"/>
      <c r="AR18" s="14"/>
      <c r="AS18" s="14"/>
    </row>
    <row r="19" spans="1:45" ht="14.1" customHeight="1">
      <c r="A19" s="9" t="s">
        <v>38</v>
      </c>
      <c r="B19" s="9" t="s"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4"/>
      <c r="AI19" s="26" t="s">
        <v>27</v>
      </c>
      <c r="AJ19" s="26">
        <f>COUNTIF(C16:AG16,"f")</f>
        <v>0</v>
      </c>
      <c r="AK19" s="28"/>
      <c r="AL19" s="20"/>
      <c r="AM19" s="1"/>
      <c r="AN19" s="2"/>
      <c r="AO19" s="4"/>
      <c r="AP19" s="14"/>
      <c r="AQ19" s="14"/>
      <c r="AR19" s="14"/>
      <c r="AS19" s="14"/>
    </row>
    <row r="20" spans="1:45" ht="14.1" customHeight="1">
      <c r="A20" s="9" t="s">
        <v>38</v>
      </c>
      <c r="B20" s="9" t="s">
        <v>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4"/>
      <c r="AI20" s="26" t="s">
        <v>28</v>
      </c>
      <c r="AJ20" s="26">
        <f>COUNTIF(C16:AG16,"a")</f>
        <v>0</v>
      </c>
      <c r="AK20" s="28"/>
      <c r="AL20" s="20"/>
      <c r="AM20" s="1"/>
      <c r="AN20" s="2"/>
      <c r="AO20" s="4"/>
      <c r="AP20" s="14"/>
      <c r="AQ20" s="14"/>
      <c r="AR20" s="14"/>
      <c r="AS20" s="14"/>
    </row>
    <row r="21" spans="1:45" ht="14.1" customHeight="1">
      <c r="A21" s="9"/>
      <c r="B21" s="9" t="s">
        <v>54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4"/>
      <c r="AI21" s="29"/>
      <c r="AJ21" s="30"/>
      <c r="AK21" s="31"/>
      <c r="AL21" s="14"/>
      <c r="AM21" s="5"/>
      <c r="AN21" s="6"/>
      <c r="AO21" s="7"/>
      <c r="AP21" s="14"/>
      <c r="AQ21" s="14"/>
      <c r="AR21" s="14"/>
      <c r="AS21" s="14"/>
    </row>
    <row r="22" spans="1:45" ht="14.1" customHeight="1">
      <c r="A22" s="22" t="s">
        <v>4</v>
      </c>
      <c r="B22" s="8" t="s">
        <v>36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14"/>
      <c r="AI22" s="32" t="str">
        <f>B22</f>
        <v>Name 4</v>
      </c>
      <c r="AJ22" s="33"/>
      <c r="AK22" s="34"/>
      <c r="AL22" s="20"/>
      <c r="AM22" s="14"/>
      <c r="AN22" s="14"/>
      <c r="AO22" s="14"/>
      <c r="AP22" s="14"/>
      <c r="AQ22" s="14"/>
      <c r="AR22" s="14"/>
      <c r="AS22" s="14"/>
    </row>
    <row r="23" spans="1:45" ht="14.1" customHeight="1">
      <c r="A23" s="9" t="s">
        <v>38</v>
      </c>
      <c r="B23" s="9" t="s">
        <v>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4"/>
      <c r="AI23" s="26" t="s">
        <v>25</v>
      </c>
      <c r="AJ23" s="26">
        <f>COUNTIF(C22:AG22,"u")</f>
        <v>0</v>
      </c>
      <c r="AK23" s="27"/>
      <c r="AL23" s="20"/>
      <c r="AM23" s="14"/>
      <c r="AN23" s="14"/>
      <c r="AO23" s="14"/>
      <c r="AP23" s="14"/>
      <c r="AQ23" s="14"/>
      <c r="AR23" s="14"/>
      <c r="AS23" s="14"/>
    </row>
    <row r="24" spans="1:45" ht="14.1" customHeight="1">
      <c r="A24" s="9" t="s">
        <v>38</v>
      </c>
      <c r="B24" s="9" t="s">
        <v>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4"/>
      <c r="AI24" s="26" t="s">
        <v>26</v>
      </c>
      <c r="AJ24" s="26">
        <f>COUNTIF(C22:AG22,"k")</f>
        <v>0</v>
      </c>
      <c r="AK24" s="28"/>
      <c r="AL24" s="20"/>
      <c r="AM24" s="14"/>
      <c r="AN24" s="14"/>
      <c r="AO24" s="14"/>
      <c r="AP24" s="14"/>
      <c r="AQ24" s="14"/>
      <c r="AR24" s="14"/>
      <c r="AS24" s="14"/>
    </row>
    <row r="25" spans="1:45" ht="14.1" customHeight="1">
      <c r="A25" s="9" t="s">
        <v>38</v>
      </c>
      <c r="B25" s="9" t="s">
        <v>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4"/>
      <c r="AI25" s="26" t="s">
        <v>27</v>
      </c>
      <c r="AJ25" s="26">
        <f>COUNTIF(C22:AG22,"f")</f>
        <v>0</v>
      </c>
      <c r="AK25" s="28"/>
      <c r="AL25" s="20"/>
      <c r="AM25" s="14"/>
      <c r="AN25" s="14"/>
      <c r="AO25" s="14"/>
      <c r="AP25" s="14"/>
      <c r="AQ25" s="14"/>
      <c r="AR25" s="14"/>
      <c r="AS25" s="14"/>
    </row>
    <row r="26" spans="1:45" ht="14.1" customHeight="1">
      <c r="A26" s="9" t="s">
        <v>38</v>
      </c>
      <c r="B26" s="9" t="s">
        <v>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4"/>
      <c r="AI26" s="26" t="s">
        <v>28</v>
      </c>
      <c r="AJ26" s="26">
        <f>COUNTIF(C22:AG22,"a")</f>
        <v>0</v>
      </c>
      <c r="AK26" s="28"/>
      <c r="AL26" s="20"/>
      <c r="AM26" s="14"/>
      <c r="AN26" s="14"/>
      <c r="AO26" s="14"/>
      <c r="AP26" s="14"/>
      <c r="AQ26" s="14"/>
      <c r="AR26" s="14"/>
      <c r="AS26" s="14"/>
    </row>
    <row r="27" spans="1:45" ht="14.1" customHeight="1">
      <c r="A27" s="9"/>
      <c r="B27" s="9" t="s">
        <v>54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4"/>
      <c r="AI27" s="29"/>
      <c r="AJ27" s="30"/>
      <c r="AK27" s="31"/>
      <c r="AL27" s="14"/>
      <c r="AM27" s="14"/>
      <c r="AN27" s="14"/>
      <c r="AO27" s="14"/>
      <c r="AP27" s="14"/>
      <c r="AQ27" s="14"/>
      <c r="AR27" s="14"/>
      <c r="AS27" s="14"/>
    </row>
    <row r="28" spans="1:45" ht="14.1" customHeight="1">
      <c r="A28" s="35" t="s">
        <v>39</v>
      </c>
      <c r="B28" s="8" t="s">
        <v>37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14"/>
      <c r="AI28" s="32" t="str">
        <f>B28</f>
        <v>Name 5</v>
      </c>
      <c r="AJ28" s="33"/>
      <c r="AK28" s="34"/>
      <c r="AL28" s="20"/>
      <c r="AM28" s="14"/>
      <c r="AN28" s="14"/>
      <c r="AO28" s="14"/>
      <c r="AP28" s="14"/>
      <c r="AQ28" s="14"/>
      <c r="AR28" s="14"/>
      <c r="AS28" s="14"/>
    </row>
    <row r="29" spans="1:45" ht="14.1" customHeight="1">
      <c r="A29" s="9" t="s">
        <v>38</v>
      </c>
      <c r="B29" s="9" t="s">
        <v>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4"/>
      <c r="AI29" s="23" t="s">
        <v>25</v>
      </c>
      <c r="AJ29" s="26">
        <f>COUNTIF(C28:AG28,"u")</f>
        <v>0</v>
      </c>
      <c r="AK29" s="27"/>
      <c r="AL29" s="20"/>
      <c r="AM29" s="14"/>
      <c r="AN29" s="14"/>
      <c r="AO29" s="14"/>
      <c r="AP29" s="14"/>
      <c r="AQ29" s="14"/>
      <c r="AR29" s="14"/>
      <c r="AS29" s="14"/>
    </row>
    <row r="30" spans="1:45" ht="14.1" customHeight="1">
      <c r="A30" s="9" t="s">
        <v>38</v>
      </c>
      <c r="B30" s="9" t="s">
        <v>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4"/>
      <c r="AI30" s="23" t="s">
        <v>26</v>
      </c>
      <c r="AJ30" s="26">
        <f>COUNTIF(C28:AG28,"k")</f>
        <v>0</v>
      </c>
      <c r="AK30" s="28"/>
      <c r="AL30" s="20"/>
      <c r="AM30" s="14"/>
      <c r="AN30" s="14"/>
      <c r="AO30" s="14"/>
      <c r="AP30" s="14"/>
      <c r="AQ30" s="14"/>
      <c r="AR30" s="14"/>
      <c r="AS30" s="14"/>
    </row>
    <row r="31" spans="1:45" ht="14.1" customHeight="1">
      <c r="A31" s="9" t="s">
        <v>38</v>
      </c>
      <c r="B31" s="9" t="s">
        <v>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4"/>
      <c r="AI31" s="23" t="s">
        <v>27</v>
      </c>
      <c r="AJ31" s="26">
        <f>COUNTIF(C28:AG28,"f")</f>
        <v>0</v>
      </c>
      <c r="AK31" s="28"/>
      <c r="AL31" s="20"/>
      <c r="AM31" s="14"/>
      <c r="AN31" s="14"/>
      <c r="AO31" s="14"/>
      <c r="AP31" s="14"/>
      <c r="AQ31" s="14"/>
      <c r="AR31" s="14"/>
      <c r="AS31" s="14"/>
    </row>
    <row r="32" spans="1:45" ht="14.1" customHeight="1">
      <c r="A32" s="9" t="s">
        <v>38</v>
      </c>
      <c r="B32" s="9" t="s">
        <v>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4"/>
      <c r="AI32" s="36" t="s">
        <v>28</v>
      </c>
      <c r="AJ32" s="37">
        <f>COUNTIF(C28:AG28,"a")</f>
        <v>0</v>
      </c>
      <c r="AK32" s="28"/>
      <c r="AL32" s="20"/>
      <c r="AM32" s="14"/>
      <c r="AN32" s="14"/>
      <c r="AO32" s="14"/>
      <c r="AP32" s="14"/>
      <c r="AQ32" s="14"/>
      <c r="AR32" s="14"/>
      <c r="AS32" s="14"/>
    </row>
    <row r="33" spans="1:45" ht="14.1" customHeight="1">
      <c r="A33" s="9"/>
      <c r="B33" s="9" t="s">
        <v>54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4"/>
      <c r="AI33" s="23"/>
      <c r="AJ33" s="38"/>
      <c r="AK33" s="31"/>
      <c r="AL33" s="20"/>
      <c r="AM33" s="14"/>
      <c r="AN33" s="14"/>
      <c r="AO33" s="14"/>
      <c r="AP33" s="14"/>
      <c r="AQ33" s="14"/>
      <c r="AR33" s="14"/>
      <c r="AS33" s="14"/>
    </row>
    <row r="34" spans="1:45" ht="3" customHeight="1" thickBo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20"/>
      <c r="AI34" s="33"/>
      <c r="AJ34" s="33"/>
      <c r="AK34" s="20"/>
      <c r="AL34" s="20"/>
      <c r="AM34" s="14"/>
      <c r="AN34" s="14"/>
      <c r="AO34" s="14"/>
      <c r="AP34" s="14"/>
      <c r="AQ34" s="14"/>
      <c r="AR34" s="14"/>
      <c r="AS34" s="14"/>
    </row>
    <row r="35" spans="1:45" ht="14.1" customHeight="1" thickBot="1">
      <c r="A35" s="51" t="s">
        <v>2</v>
      </c>
      <c r="B35" s="39" t="s">
        <v>29</v>
      </c>
      <c r="C35" s="40"/>
      <c r="D35" s="40"/>
      <c r="E35" s="40"/>
      <c r="F35" s="40">
        <f>SUM(C43:AG43)</f>
        <v>0</v>
      </c>
      <c r="G35" s="40"/>
      <c r="H35" s="40" t="s">
        <v>30</v>
      </c>
      <c r="I35" s="40"/>
      <c r="J35" s="40"/>
      <c r="K35" s="40"/>
      <c r="L35" s="40"/>
      <c r="M35" s="40"/>
      <c r="N35" s="40"/>
      <c r="O35" s="40"/>
      <c r="P35" s="40">
        <f>SUM(C44:AG44)</f>
        <v>0</v>
      </c>
      <c r="Q35" s="40"/>
      <c r="R35" s="40"/>
      <c r="S35" s="40" t="s">
        <v>45</v>
      </c>
      <c r="T35" s="40"/>
      <c r="U35" s="40"/>
      <c r="V35" s="40"/>
      <c r="W35" s="41">
        <f>COUNTIF($C$5:$AG$9,"1")+COUNTIF($C$11:$AG$15,"1")+COUNTIF($C$17:$AG$21,"1")+COUNTIF($C$23:$AG$27,"1")+COUNTIF($C$29:$AG$34,"1")</f>
        <v>0</v>
      </c>
      <c r="X35" s="42"/>
      <c r="Y35" s="45" t="s">
        <v>50</v>
      </c>
      <c r="Z35" s="42"/>
      <c r="AA35" s="42"/>
      <c r="AB35" s="42"/>
      <c r="AC35" s="42"/>
      <c r="AD35" s="42"/>
      <c r="AE35" s="42"/>
      <c r="AF35" s="42"/>
      <c r="AG35" s="42"/>
      <c r="AH35" s="42"/>
      <c r="AI35" s="43"/>
      <c r="AJ35" s="43"/>
      <c r="AK35" s="20"/>
      <c r="AL35" s="20"/>
      <c r="AM35" s="14"/>
      <c r="AN35" s="14"/>
      <c r="AO35" s="14"/>
      <c r="AP35" s="14"/>
      <c r="AQ35" s="14"/>
      <c r="AR35" s="14"/>
      <c r="AS35" s="14"/>
    </row>
    <row r="36" spans="1:45" ht="14.1" customHeight="1" thickBot="1">
      <c r="A36" s="52" t="s">
        <v>1</v>
      </c>
      <c r="B36" s="39" t="s">
        <v>29</v>
      </c>
      <c r="C36" s="24"/>
      <c r="D36" s="24"/>
      <c r="E36" s="24"/>
      <c r="F36" s="24">
        <f>SUM(C46:AG46)</f>
        <v>0</v>
      </c>
      <c r="G36" s="24"/>
      <c r="H36" s="40" t="s">
        <v>30</v>
      </c>
      <c r="I36" s="24"/>
      <c r="J36" s="24"/>
      <c r="K36" s="24"/>
      <c r="L36" s="24"/>
      <c r="M36" s="24"/>
      <c r="N36" s="24"/>
      <c r="O36" s="24"/>
      <c r="P36" s="40">
        <f>SUM(C47:AG47)</f>
        <v>0</v>
      </c>
      <c r="Q36" s="24"/>
      <c r="R36" s="24"/>
      <c r="S36" s="40" t="s">
        <v>46</v>
      </c>
      <c r="T36" s="24"/>
      <c r="U36" s="24"/>
      <c r="V36" s="24"/>
      <c r="W36" s="44">
        <f>COUNTIF($C$5:$AG$9,"2")+COUNTIF($C$11:$AG$15,"2")+COUNTIF($C$17:$AG$21,"2")+COUNTIF($C$23:$AG$27,"2")+COUNTIF($C$29:$AG$34,"2")</f>
        <v>0</v>
      </c>
      <c r="X36" s="42"/>
      <c r="Y36" s="45" t="s">
        <v>53</v>
      </c>
      <c r="Z36" s="42"/>
      <c r="AA36" s="42"/>
      <c r="AB36" s="42"/>
      <c r="AC36" s="42"/>
      <c r="AD36" s="42"/>
      <c r="AE36" s="42"/>
      <c r="AF36" s="42"/>
      <c r="AG36" s="42"/>
      <c r="AH36" s="42"/>
      <c r="AI36" s="43"/>
      <c r="AJ36" s="43"/>
      <c r="AK36" s="20"/>
      <c r="AL36" s="20"/>
      <c r="AM36" s="14"/>
      <c r="AN36" s="14"/>
      <c r="AO36" s="14"/>
      <c r="AP36" s="14"/>
      <c r="AQ36" s="14"/>
      <c r="AR36" s="14"/>
      <c r="AS36" s="14"/>
    </row>
    <row r="37" spans="1:45" ht="14.1" customHeight="1" thickBot="1">
      <c r="A37" s="53" t="s">
        <v>3</v>
      </c>
      <c r="B37" s="39" t="s">
        <v>29</v>
      </c>
      <c r="C37" s="33"/>
      <c r="D37" s="33"/>
      <c r="E37" s="33"/>
      <c r="F37" s="33">
        <f>SUM(C49:AG49)</f>
        <v>0</v>
      </c>
      <c r="G37" s="33"/>
      <c r="H37" s="40" t="s">
        <v>30</v>
      </c>
      <c r="I37" s="33"/>
      <c r="J37" s="33"/>
      <c r="K37" s="33"/>
      <c r="L37" s="33"/>
      <c r="M37" s="33"/>
      <c r="N37" s="33"/>
      <c r="O37" s="33"/>
      <c r="P37" s="40">
        <f>SUM(C50:AG50)</f>
        <v>0</v>
      </c>
      <c r="Q37" s="33"/>
      <c r="R37" s="33"/>
      <c r="S37" s="40" t="s">
        <v>47</v>
      </c>
      <c r="T37" s="33"/>
      <c r="U37" s="33"/>
      <c r="V37" s="33"/>
      <c r="W37" s="44">
        <f>COUNTIF($C$5:$AG$9,"3")+COUNTIF($C$11:$AG$15,"3")+COUNTIF($C$17:$AG$21,"3")+COUNTIF($C$23:$AG$27,"3")+COUNTIF($C$29:$AG$34,"3")</f>
        <v>0</v>
      </c>
      <c r="X37" s="42"/>
      <c r="Y37" s="46" t="s">
        <v>52</v>
      </c>
      <c r="Z37" s="42"/>
      <c r="AA37" s="42"/>
      <c r="AB37" s="42"/>
      <c r="AC37" s="42"/>
      <c r="AD37" s="42"/>
      <c r="AE37" s="42"/>
      <c r="AF37" s="42"/>
      <c r="AG37" s="42"/>
      <c r="AH37" s="42"/>
      <c r="AI37" s="43"/>
      <c r="AJ37" s="43"/>
      <c r="AK37" s="20"/>
      <c r="AL37" s="20"/>
      <c r="AM37" s="14"/>
      <c r="AN37" s="14"/>
      <c r="AO37" s="14"/>
      <c r="AP37" s="14"/>
      <c r="AQ37" s="14"/>
      <c r="AR37" s="14"/>
      <c r="AS37" s="14"/>
    </row>
    <row r="38" spans="1:45" ht="14.1" customHeight="1" thickBot="1">
      <c r="A38" s="52" t="s">
        <v>4</v>
      </c>
      <c r="B38" s="39" t="s">
        <v>29</v>
      </c>
      <c r="C38" s="24"/>
      <c r="D38" s="24"/>
      <c r="E38" s="24"/>
      <c r="F38" s="24">
        <f>SUM(C52:AG52)</f>
        <v>0</v>
      </c>
      <c r="G38" s="24"/>
      <c r="H38" s="40" t="s">
        <v>30</v>
      </c>
      <c r="I38" s="24"/>
      <c r="J38" s="24"/>
      <c r="K38" s="24"/>
      <c r="L38" s="24"/>
      <c r="M38" s="24"/>
      <c r="N38" s="24"/>
      <c r="O38" s="24"/>
      <c r="P38" s="40">
        <f>SUM(C53:AG53)</f>
        <v>0</v>
      </c>
      <c r="Q38" s="24"/>
      <c r="R38" s="24"/>
      <c r="S38" s="40" t="s">
        <v>48</v>
      </c>
      <c r="T38" s="24"/>
      <c r="U38" s="24"/>
      <c r="V38" s="24"/>
      <c r="W38" s="44">
        <f>COUNTIF($C$5:$AG$9,"4")+COUNTIF($C$11:$AG$15,"4")+COUNTIF($C$17:$AG$21,"4")+COUNTIF($C$23:$AG$27,"4")+COUNTIF($C$29:$AG$34,"4")</f>
        <v>0</v>
      </c>
      <c r="X38" s="42"/>
      <c r="Y38" s="46" t="s">
        <v>51</v>
      </c>
      <c r="Z38" s="42"/>
      <c r="AA38" s="42"/>
      <c r="AB38" s="42"/>
      <c r="AC38" s="42"/>
      <c r="AD38" s="42"/>
      <c r="AE38" s="42"/>
      <c r="AF38" s="42"/>
      <c r="AG38" s="42"/>
      <c r="AH38" s="42"/>
      <c r="AI38" s="43"/>
      <c r="AJ38" s="43"/>
      <c r="AK38" s="20"/>
      <c r="AL38" s="20"/>
      <c r="AM38" s="14"/>
      <c r="AN38" s="14"/>
      <c r="AO38" s="14"/>
      <c r="AP38" s="14"/>
      <c r="AQ38" s="14"/>
      <c r="AR38" s="14"/>
      <c r="AS38" s="14"/>
    </row>
    <row r="39" spans="1:45" ht="14.1" customHeight="1" thickBot="1">
      <c r="A39" s="54" t="s">
        <v>39</v>
      </c>
      <c r="B39" s="47" t="s">
        <v>29</v>
      </c>
      <c r="C39" s="48"/>
      <c r="D39" s="48"/>
      <c r="E39" s="48"/>
      <c r="F39" s="48">
        <f>SUM(C55:AG55)</f>
        <v>0</v>
      </c>
      <c r="G39" s="48"/>
      <c r="H39" s="49" t="s">
        <v>30</v>
      </c>
      <c r="I39" s="48"/>
      <c r="J39" s="48"/>
      <c r="K39" s="48"/>
      <c r="L39" s="48"/>
      <c r="M39" s="48"/>
      <c r="N39" s="48"/>
      <c r="O39" s="48"/>
      <c r="P39" s="49">
        <f>SUM(C56:AG56)</f>
        <v>0</v>
      </c>
      <c r="Q39" s="48"/>
      <c r="R39" s="48"/>
      <c r="S39" s="49" t="s">
        <v>49</v>
      </c>
      <c r="T39" s="48"/>
      <c r="U39" s="48"/>
      <c r="V39" s="48"/>
      <c r="W39" s="50">
        <f>COUNTIF($C$5:$AG$9,"5")+COUNTIF($C$11:$AG$15,"5")+COUNTIF($C$17:$AG$21,"5")+COUNTIF($C$23:$AG$27,"5")+COUNTIF($C$29:$AG$34,"5")</f>
        <v>0</v>
      </c>
      <c r="X39" s="42"/>
      <c r="Y39" s="46" t="s">
        <v>55</v>
      </c>
      <c r="Z39" s="42"/>
      <c r="AA39" s="42"/>
      <c r="AB39" s="42"/>
      <c r="AC39" s="42"/>
      <c r="AD39" s="42"/>
      <c r="AE39" s="42"/>
      <c r="AF39" s="42"/>
      <c r="AG39" s="42"/>
      <c r="AH39" s="42"/>
      <c r="AI39" s="43"/>
      <c r="AJ39" s="43"/>
      <c r="AK39" s="20"/>
      <c r="AL39" s="20"/>
      <c r="AM39" s="14"/>
      <c r="AN39" s="14"/>
      <c r="AO39" s="14"/>
      <c r="AP39" s="14"/>
      <c r="AQ39" s="14"/>
      <c r="AR39" s="14"/>
      <c r="AS39" s="14"/>
    </row>
    <row r="40" spans="1:45" ht="14.1" customHeight="1">
      <c r="A40" s="4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3"/>
      <c r="AJ40" s="43"/>
      <c r="AK40" s="20"/>
      <c r="AL40" s="20"/>
      <c r="AM40" s="14"/>
      <c r="AN40" s="14"/>
      <c r="AO40" s="14"/>
      <c r="AP40" s="14"/>
      <c r="AQ40" s="14"/>
      <c r="AR40" s="14"/>
      <c r="AS40" s="14"/>
    </row>
    <row r="41" spans="1:45" ht="14.1" customHeight="1">
      <c r="A41" s="4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2"/>
      <c r="Y41" s="46"/>
      <c r="Z41" s="42"/>
      <c r="AA41" s="42"/>
      <c r="AB41" s="42"/>
      <c r="AC41" s="42"/>
      <c r="AD41" s="42"/>
      <c r="AE41" s="42"/>
      <c r="AF41" s="42"/>
      <c r="AG41" s="42"/>
      <c r="AH41" s="42"/>
      <c r="AI41" s="43"/>
      <c r="AJ41" s="43"/>
      <c r="AK41" s="20"/>
      <c r="AL41" s="20"/>
      <c r="AM41" s="14"/>
      <c r="AN41" s="14"/>
      <c r="AO41" s="14"/>
      <c r="AP41" s="14"/>
      <c r="AQ41" s="14"/>
      <c r="AR41" s="14"/>
      <c r="AS41" s="14"/>
    </row>
    <row r="42" spans="1:45" hidden="1">
      <c r="A42" s="45" t="s">
        <v>40</v>
      </c>
      <c r="B42" s="43" t="s">
        <v>31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</row>
    <row r="43" spans="1:45" hidden="1">
      <c r="A43" s="14"/>
      <c r="B43" s="20"/>
      <c r="C43" s="20">
        <f t="shared" ref="C43:AG43" si="0">IF(COUNTIF(C$4:C$34,"1")&gt;0,1,0)</f>
        <v>0</v>
      </c>
      <c r="D43" s="20">
        <f t="shared" si="0"/>
        <v>0</v>
      </c>
      <c r="E43" s="20">
        <f t="shared" si="0"/>
        <v>0</v>
      </c>
      <c r="F43" s="20">
        <f t="shared" si="0"/>
        <v>0</v>
      </c>
      <c r="G43" s="20">
        <f t="shared" si="0"/>
        <v>0</v>
      </c>
      <c r="H43" s="20">
        <f t="shared" si="0"/>
        <v>0</v>
      </c>
      <c r="I43" s="20">
        <f t="shared" si="0"/>
        <v>0</v>
      </c>
      <c r="J43" s="20">
        <f t="shared" si="0"/>
        <v>0</v>
      </c>
      <c r="K43" s="20">
        <f t="shared" si="0"/>
        <v>0</v>
      </c>
      <c r="L43" s="20">
        <f t="shared" si="0"/>
        <v>0</v>
      </c>
      <c r="M43" s="20">
        <f t="shared" si="0"/>
        <v>0</v>
      </c>
      <c r="N43" s="20">
        <f t="shared" si="0"/>
        <v>0</v>
      </c>
      <c r="O43" s="20">
        <f t="shared" si="0"/>
        <v>0</v>
      </c>
      <c r="P43" s="20">
        <f t="shared" si="0"/>
        <v>0</v>
      </c>
      <c r="Q43" s="20">
        <f t="shared" si="0"/>
        <v>0</v>
      </c>
      <c r="R43" s="20">
        <f t="shared" si="0"/>
        <v>0</v>
      </c>
      <c r="S43" s="20">
        <f t="shared" si="0"/>
        <v>0</v>
      </c>
      <c r="T43" s="20">
        <f t="shared" si="0"/>
        <v>0</v>
      </c>
      <c r="U43" s="20">
        <f t="shared" si="0"/>
        <v>0</v>
      </c>
      <c r="V43" s="20">
        <f t="shared" si="0"/>
        <v>0</v>
      </c>
      <c r="W43" s="20">
        <f t="shared" si="0"/>
        <v>0</v>
      </c>
      <c r="X43" s="20">
        <f t="shared" si="0"/>
        <v>0</v>
      </c>
      <c r="Y43" s="20">
        <f t="shared" si="0"/>
        <v>0</v>
      </c>
      <c r="Z43" s="20">
        <f t="shared" si="0"/>
        <v>0</v>
      </c>
      <c r="AA43" s="20">
        <f t="shared" si="0"/>
        <v>0</v>
      </c>
      <c r="AB43" s="20">
        <f t="shared" si="0"/>
        <v>0</v>
      </c>
      <c r="AC43" s="20">
        <f t="shared" si="0"/>
        <v>0</v>
      </c>
      <c r="AD43" s="20">
        <f t="shared" si="0"/>
        <v>0</v>
      </c>
      <c r="AE43" s="20">
        <f t="shared" si="0"/>
        <v>0</v>
      </c>
      <c r="AF43" s="20">
        <f t="shared" si="0"/>
        <v>0</v>
      </c>
      <c r="AG43" s="20">
        <f t="shared" si="0"/>
        <v>0</v>
      </c>
      <c r="AH43" s="20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</row>
    <row r="44" spans="1:45" hidden="1">
      <c r="A44" s="14"/>
      <c r="B44" s="20" t="s">
        <v>32</v>
      </c>
      <c r="C44" s="20">
        <f>IF(COUNTIF($C$5:$AG$5,"1")&gt;0,1,0)</f>
        <v>0</v>
      </c>
      <c r="D44" s="20">
        <f>IF(COUNTIF($C$6:$AG$6,"1")&gt;0,1,0)</f>
        <v>0</v>
      </c>
      <c r="E44" s="20">
        <f>IF(COUNTIF($C$7:$AG$7,"1")&gt;0,1,0)</f>
        <v>0</v>
      </c>
      <c r="F44" s="20">
        <f>IF(COUNTIF($C$8:$AG$8,"1")&gt;0,1,0)</f>
        <v>0</v>
      </c>
      <c r="G44" s="20">
        <f>IF(COUNTIF($C$9:$AG$9,"1")&gt;0,1,0)</f>
        <v>0</v>
      </c>
      <c r="H44" s="20"/>
      <c r="I44" s="20">
        <f>IF(COUNTIF($C$11:$AG$11,"1")&gt;0,1,0)</f>
        <v>0</v>
      </c>
      <c r="J44" s="20">
        <f>IF(COUNTIF($C$12:$AG$12,"1")&gt;0,1,0)</f>
        <v>0</v>
      </c>
      <c r="K44" s="20">
        <f>IF(COUNTIF($C$13:$AG$13,"1")&gt;0,1,0)</f>
        <v>0</v>
      </c>
      <c r="L44" s="20">
        <f>IF(COUNTIF($C$14:$AG$14,"1")&gt;0,1,0)</f>
        <v>0</v>
      </c>
      <c r="M44" s="20">
        <f>IF(COUNTIF($C$15:$AG$15,"1")&gt;0,1,0)</f>
        <v>0</v>
      </c>
      <c r="N44" s="20"/>
      <c r="O44" s="20">
        <f>IF(COUNTIF($C$17:$AG$17,"1")&gt;0,1,0)</f>
        <v>0</v>
      </c>
      <c r="P44" s="20">
        <f>IF(COUNTIF($C$18:$AG$18,"1")&gt;0,1,0)</f>
        <v>0</v>
      </c>
      <c r="Q44" s="20">
        <f>IF(COUNTIF($C$19:$AG$19,"1")&gt;0,1,0)</f>
        <v>0</v>
      </c>
      <c r="R44" s="20">
        <f>IF(COUNTIF($C$20:$AG$20,"1")&gt;0,1,0)</f>
        <v>0</v>
      </c>
      <c r="S44" s="20">
        <f>IF(COUNTIF($C$21:$AG$21,"1")&gt;0,1,0)</f>
        <v>0</v>
      </c>
      <c r="T44" s="20"/>
      <c r="U44" s="20">
        <f>IF(COUNTIF($C$23:$AG$23,"1")&gt;0,1,0)</f>
        <v>0</v>
      </c>
      <c r="V44" s="20">
        <f>IF(COUNTIF($C$24:$AG$24,"1")&gt;0,1,0)</f>
        <v>0</v>
      </c>
      <c r="W44" s="20">
        <f>IF(COUNTIF($C$25:$AG$25,"1")&gt;0,1,0)</f>
        <v>0</v>
      </c>
      <c r="X44" s="20">
        <f>IF(COUNTIF($C$26:$AG$26,"1")&gt;0,1,0)</f>
        <v>0</v>
      </c>
      <c r="Y44" s="20">
        <f>IF(COUNTIF($C$27:$AG$27,"1")&gt;0,1,0)</f>
        <v>0</v>
      </c>
      <c r="Z44" s="20"/>
      <c r="AA44" s="20">
        <f>IF(COUNTIF($C$29:$AG$29,"1")&gt;0,1,0)</f>
        <v>0</v>
      </c>
      <c r="AB44" s="20">
        <f>IF(COUNTIF($C$30:$AG$30,"1")&gt;0,1,0)</f>
        <v>0</v>
      </c>
      <c r="AC44" s="20">
        <f>IF(COUNTIF($C$31:$AG$31,"1")&gt;0,1,0)</f>
        <v>0</v>
      </c>
      <c r="AD44" s="20">
        <f>IF(COUNTIF($C$32:$AG$32,"1")&gt;0,1,0)</f>
        <v>0</v>
      </c>
      <c r="AE44" s="20">
        <f>IF(COUNTIF($C$34:$AG$34,"1")&gt;0,1,0)</f>
        <v>0</v>
      </c>
      <c r="AF44" s="20"/>
      <c r="AG44" s="20"/>
      <c r="AH44" s="20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</row>
    <row r="45" spans="1:45" hidden="1">
      <c r="A45" s="45" t="s">
        <v>41</v>
      </c>
      <c r="B45" s="43" t="s">
        <v>31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</row>
    <row r="46" spans="1:45" hidden="1">
      <c r="A46" s="14"/>
      <c r="B46" s="20"/>
      <c r="C46" s="20">
        <f t="shared" ref="C46:AG46" si="1">IF(COUNTIF(C$4:C$34,"2")&gt;0,1,0)</f>
        <v>0</v>
      </c>
      <c r="D46" s="20">
        <f t="shared" si="1"/>
        <v>0</v>
      </c>
      <c r="E46" s="20">
        <f t="shared" si="1"/>
        <v>0</v>
      </c>
      <c r="F46" s="20">
        <f t="shared" si="1"/>
        <v>0</v>
      </c>
      <c r="G46" s="20">
        <f t="shared" si="1"/>
        <v>0</v>
      </c>
      <c r="H46" s="20">
        <f t="shared" si="1"/>
        <v>0</v>
      </c>
      <c r="I46" s="20">
        <f t="shared" si="1"/>
        <v>0</v>
      </c>
      <c r="J46" s="20">
        <f t="shared" si="1"/>
        <v>0</v>
      </c>
      <c r="K46" s="20">
        <f t="shared" si="1"/>
        <v>0</v>
      </c>
      <c r="L46" s="20">
        <f t="shared" si="1"/>
        <v>0</v>
      </c>
      <c r="M46" s="20">
        <f t="shared" si="1"/>
        <v>0</v>
      </c>
      <c r="N46" s="20">
        <f t="shared" si="1"/>
        <v>0</v>
      </c>
      <c r="O46" s="20">
        <f t="shared" si="1"/>
        <v>0</v>
      </c>
      <c r="P46" s="20">
        <f t="shared" si="1"/>
        <v>0</v>
      </c>
      <c r="Q46" s="20">
        <f t="shared" si="1"/>
        <v>0</v>
      </c>
      <c r="R46" s="20">
        <f t="shared" si="1"/>
        <v>0</v>
      </c>
      <c r="S46" s="20">
        <f t="shared" si="1"/>
        <v>0</v>
      </c>
      <c r="T46" s="20">
        <f t="shared" si="1"/>
        <v>0</v>
      </c>
      <c r="U46" s="20">
        <f t="shared" si="1"/>
        <v>0</v>
      </c>
      <c r="V46" s="20">
        <f t="shared" si="1"/>
        <v>0</v>
      </c>
      <c r="W46" s="20">
        <f t="shared" si="1"/>
        <v>0</v>
      </c>
      <c r="X46" s="20">
        <f t="shared" si="1"/>
        <v>0</v>
      </c>
      <c r="Y46" s="20">
        <f t="shared" si="1"/>
        <v>0</v>
      </c>
      <c r="Z46" s="20">
        <f t="shared" si="1"/>
        <v>0</v>
      </c>
      <c r="AA46" s="20">
        <f t="shared" si="1"/>
        <v>0</v>
      </c>
      <c r="AB46" s="20">
        <f t="shared" si="1"/>
        <v>0</v>
      </c>
      <c r="AC46" s="20">
        <f t="shared" si="1"/>
        <v>0</v>
      </c>
      <c r="AD46" s="20">
        <f t="shared" si="1"/>
        <v>0</v>
      </c>
      <c r="AE46" s="20">
        <f t="shared" si="1"/>
        <v>0</v>
      </c>
      <c r="AF46" s="20">
        <f t="shared" si="1"/>
        <v>0</v>
      </c>
      <c r="AG46" s="20">
        <f t="shared" si="1"/>
        <v>0</v>
      </c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</row>
    <row r="47" spans="1:45" hidden="1">
      <c r="A47" s="14"/>
      <c r="B47" s="20" t="s">
        <v>32</v>
      </c>
      <c r="C47" s="20">
        <f>IF(COUNTIF($C$5:$AG$5,"2")&gt;0,1,0)</f>
        <v>0</v>
      </c>
      <c r="D47" s="20">
        <f>IF(COUNTIF($C$6:$AG$6,"2")&gt;0,1,0)</f>
        <v>0</v>
      </c>
      <c r="E47" s="20">
        <f>IF(COUNTIF($C$7:$AG$7,"2")&gt;0,1,0)</f>
        <v>0</v>
      </c>
      <c r="F47" s="20">
        <f>IF(COUNTIF($C$8:$AG$8,"2")&gt;0,1,0)</f>
        <v>0</v>
      </c>
      <c r="G47" s="20">
        <f>IF(COUNTIF($C$9:$AG$9,"2")&gt;0,1,0)</f>
        <v>0</v>
      </c>
      <c r="H47" s="20"/>
      <c r="I47" s="20">
        <f>IF(COUNTIF($C$11:$AG$11,"2")&gt;0,1,0)</f>
        <v>0</v>
      </c>
      <c r="J47" s="20">
        <f>IF(COUNTIF($C$12:$AG$12,"2")&gt;0,1,0)</f>
        <v>0</v>
      </c>
      <c r="K47" s="20">
        <f>IF(COUNTIF($C$13:$AG$13,"2")&gt;0,1,0)</f>
        <v>0</v>
      </c>
      <c r="L47" s="20">
        <f>IF(COUNTIF($C$14:$AG$14,"2")&gt;0,1,0)</f>
        <v>0</v>
      </c>
      <c r="M47" s="20">
        <f>IF(COUNTIF($C$15:$AG$15,"2")&gt;0,1,0)</f>
        <v>0</v>
      </c>
      <c r="N47" s="20"/>
      <c r="O47" s="20">
        <f>IF(COUNTIF($C$17:$AG$17,"2")&gt;0,1,0)</f>
        <v>0</v>
      </c>
      <c r="P47" s="20">
        <f>IF(COUNTIF($C$18:$AG$18,"2")&gt;0,1,0)</f>
        <v>0</v>
      </c>
      <c r="Q47" s="20">
        <f>IF(COUNTIF($C$19:$AG$19,"2")&gt;0,1,0)</f>
        <v>0</v>
      </c>
      <c r="R47" s="20">
        <f>IF(COUNTIF($C$20:$AG$20,"2")&gt;0,1,0)</f>
        <v>0</v>
      </c>
      <c r="S47" s="20">
        <f>IF(COUNTIF($C$21:$AG$21,"2")&gt;0,1,0)</f>
        <v>0</v>
      </c>
      <c r="T47" s="20"/>
      <c r="U47" s="20">
        <f>IF(COUNTIF($C$23:$AG$23,"2")&gt;0,1,0)</f>
        <v>0</v>
      </c>
      <c r="V47" s="20">
        <f>IF(COUNTIF($C$24:$AG$24,"2")&gt;0,1,0)</f>
        <v>0</v>
      </c>
      <c r="W47" s="20">
        <f>IF(COUNTIF($C$25:$AG$25,"2")&gt;0,1,0)</f>
        <v>0</v>
      </c>
      <c r="X47" s="20">
        <f>IF(COUNTIF($C$26:$AG$26,"2")&gt;0,1,0)</f>
        <v>0</v>
      </c>
      <c r="Y47" s="20">
        <f>IF(COUNTIF($C$27:$AG$27,"2")&gt;0,1,0)</f>
        <v>0</v>
      </c>
      <c r="Z47" s="20"/>
      <c r="AA47" s="20">
        <f>IF(COUNTIF($C$29:$AG$29,"2")&gt;0,1,0)</f>
        <v>0</v>
      </c>
      <c r="AB47" s="20">
        <f>IF(COUNTIF($C$30:$AG$30,"2")&gt;0,1,0)</f>
        <v>0</v>
      </c>
      <c r="AC47" s="20">
        <f>IF(COUNTIF($C$31:$AG$31,"2")&gt;0,1,0)</f>
        <v>0</v>
      </c>
      <c r="AD47" s="20">
        <f>IF(COUNTIF($C$32:$AG$32,"2")&gt;0,1,0)</f>
        <v>0</v>
      </c>
      <c r="AE47" s="20">
        <f>IF(COUNTIF($C$34:$AG$34,"2")&gt;0,1,0)</f>
        <v>0</v>
      </c>
      <c r="AF47" s="20"/>
      <c r="AG47" s="20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</row>
    <row r="48" spans="1:45" hidden="1">
      <c r="A48" s="45" t="s">
        <v>42</v>
      </c>
      <c r="B48" s="43" t="s">
        <v>31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</row>
    <row r="49" spans="1:45" hidden="1">
      <c r="A49" s="14"/>
      <c r="B49" s="20"/>
      <c r="C49" s="20">
        <f t="shared" ref="C49:AG49" si="2">IF(COUNTIF(C$4:C$34,"3")&gt;0,1,0)</f>
        <v>0</v>
      </c>
      <c r="D49" s="20">
        <f t="shared" si="2"/>
        <v>0</v>
      </c>
      <c r="E49" s="20">
        <f t="shared" si="2"/>
        <v>0</v>
      </c>
      <c r="F49" s="20">
        <f t="shared" si="2"/>
        <v>0</v>
      </c>
      <c r="G49" s="20">
        <f t="shared" si="2"/>
        <v>0</v>
      </c>
      <c r="H49" s="20">
        <f t="shared" si="2"/>
        <v>0</v>
      </c>
      <c r="I49" s="20">
        <f t="shared" si="2"/>
        <v>0</v>
      </c>
      <c r="J49" s="20">
        <f t="shared" si="2"/>
        <v>0</v>
      </c>
      <c r="K49" s="20">
        <f t="shared" si="2"/>
        <v>0</v>
      </c>
      <c r="L49" s="20">
        <f t="shared" si="2"/>
        <v>0</v>
      </c>
      <c r="M49" s="20">
        <f t="shared" si="2"/>
        <v>0</v>
      </c>
      <c r="N49" s="20">
        <f t="shared" si="2"/>
        <v>0</v>
      </c>
      <c r="O49" s="20">
        <f t="shared" si="2"/>
        <v>0</v>
      </c>
      <c r="P49" s="20">
        <f t="shared" si="2"/>
        <v>0</v>
      </c>
      <c r="Q49" s="20">
        <f t="shared" si="2"/>
        <v>0</v>
      </c>
      <c r="R49" s="20">
        <f t="shared" si="2"/>
        <v>0</v>
      </c>
      <c r="S49" s="20">
        <f t="shared" si="2"/>
        <v>0</v>
      </c>
      <c r="T49" s="20">
        <f t="shared" si="2"/>
        <v>0</v>
      </c>
      <c r="U49" s="20">
        <f t="shared" si="2"/>
        <v>0</v>
      </c>
      <c r="V49" s="20">
        <f t="shared" si="2"/>
        <v>0</v>
      </c>
      <c r="W49" s="20">
        <f t="shared" si="2"/>
        <v>0</v>
      </c>
      <c r="X49" s="20">
        <f t="shared" si="2"/>
        <v>0</v>
      </c>
      <c r="Y49" s="20">
        <f t="shared" si="2"/>
        <v>0</v>
      </c>
      <c r="Z49" s="20">
        <f t="shared" si="2"/>
        <v>0</v>
      </c>
      <c r="AA49" s="20">
        <f t="shared" si="2"/>
        <v>0</v>
      </c>
      <c r="AB49" s="20">
        <f t="shared" si="2"/>
        <v>0</v>
      </c>
      <c r="AC49" s="20">
        <f t="shared" si="2"/>
        <v>0</v>
      </c>
      <c r="AD49" s="20">
        <f t="shared" si="2"/>
        <v>0</v>
      </c>
      <c r="AE49" s="20">
        <f t="shared" si="2"/>
        <v>0</v>
      </c>
      <c r="AF49" s="20">
        <f t="shared" si="2"/>
        <v>0</v>
      </c>
      <c r="AG49" s="20">
        <f t="shared" si="2"/>
        <v>0</v>
      </c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</row>
    <row r="50" spans="1:45" hidden="1">
      <c r="A50" s="14"/>
      <c r="B50" s="20" t="s">
        <v>32</v>
      </c>
      <c r="C50" s="20">
        <f>IF(COUNTIF($C$5:$AG$5,"3")&gt;0,1,0)</f>
        <v>0</v>
      </c>
      <c r="D50" s="20">
        <f>IF(COUNTIF($C$6:$AG$6,"3")&gt;0,1,0)</f>
        <v>0</v>
      </c>
      <c r="E50" s="20">
        <f>IF(COUNTIF($C$7:$AG$7,"3")&gt;0,1,0)</f>
        <v>0</v>
      </c>
      <c r="F50" s="20">
        <f>IF(COUNTIF($C$8:$AG$8,"3")&gt;0,1,0)</f>
        <v>0</v>
      </c>
      <c r="G50" s="20">
        <f>IF(COUNTIF($C$9:$AG$9,"3")&gt;0,1,0)</f>
        <v>0</v>
      </c>
      <c r="H50" s="20"/>
      <c r="I50" s="20">
        <f>IF(COUNTIF($C$11:$AG$11,"3")&gt;0,1,0)</f>
        <v>0</v>
      </c>
      <c r="J50" s="20">
        <f>IF(COUNTIF($C$12:$AG$12,"3")&gt;0,1,0)</f>
        <v>0</v>
      </c>
      <c r="K50" s="20">
        <f>IF(COUNTIF($C$13:$AG$13,"3")&gt;0,1,0)</f>
        <v>0</v>
      </c>
      <c r="L50" s="20">
        <f>IF(COUNTIF($C$14:$AG$14,"3")&gt;0,1,0)</f>
        <v>0</v>
      </c>
      <c r="M50" s="20">
        <f>IF(COUNTIF($C$15:$AG$15,"3")&gt;0,1,0)</f>
        <v>0</v>
      </c>
      <c r="N50" s="20"/>
      <c r="O50" s="20">
        <f>IF(COUNTIF($C$17:$AG$17,"3")&gt;0,1,0)</f>
        <v>0</v>
      </c>
      <c r="P50" s="20">
        <f>IF(COUNTIF($C$18:$AG$18,"3")&gt;0,1,0)</f>
        <v>0</v>
      </c>
      <c r="Q50" s="20">
        <f>IF(COUNTIF($C$19:$AG$19,"3")&gt;0,1,0)</f>
        <v>0</v>
      </c>
      <c r="R50" s="20">
        <f>IF(COUNTIF($C$20:$AG$20,"3")&gt;0,1,0)</f>
        <v>0</v>
      </c>
      <c r="S50" s="20">
        <f>IF(COUNTIF($C$21:$AG$21,"3")&gt;0,1,0)</f>
        <v>0</v>
      </c>
      <c r="T50" s="20"/>
      <c r="U50" s="20">
        <f>IF(COUNTIF($C$23:$AG$23,"3")&gt;0,1,0)</f>
        <v>0</v>
      </c>
      <c r="V50" s="20">
        <f>IF(COUNTIF($C$24:$AG$24,"3")&gt;0,1,0)</f>
        <v>0</v>
      </c>
      <c r="W50" s="20">
        <f>IF(COUNTIF($C$25:$AG$25,"3")&gt;0,1,0)</f>
        <v>0</v>
      </c>
      <c r="X50" s="20">
        <f>IF(COUNTIF($C$26:$AG$26,"3")&gt;0,1,0)</f>
        <v>0</v>
      </c>
      <c r="Y50" s="20">
        <f>IF(COUNTIF($C$27:$AG$27,"3")&gt;0,1,0)</f>
        <v>0</v>
      </c>
      <c r="Z50" s="20"/>
      <c r="AA50" s="20">
        <f>IF(COUNTIF($C$29:$AG$29,"3")&gt;0,1,0)</f>
        <v>0</v>
      </c>
      <c r="AB50" s="20">
        <f>IF(COUNTIF($C$30:$AG$30,"3")&gt;0,1,0)</f>
        <v>0</v>
      </c>
      <c r="AC50" s="20">
        <f>IF(COUNTIF($C$31:$AG$31,"3")&gt;0,1,0)</f>
        <v>0</v>
      </c>
      <c r="AD50" s="20">
        <f>IF(COUNTIF($C$32:$AG$32,"3")&gt;0,1,0)</f>
        <v>0</v>
      </c>
      <c r="AE50" s="20">
        <f>IF(COUNTIF($C$34:$AG$34,"3")&gt;0,1,0)</f>
        <v>0</v>
      </c>
      <c r="AF50" s="20"/>
      <c r="AG50" s="20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</row>
    <row r="51" spans="1:45" hidden="1">
      <c r="A51" s="45" t="s">
        <v>43</v>
      </c>
      <c r="B51" s="43" t="s">
        <v>31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</row>
    <row r="52" spans="1:45" hidden="1">
      <c r="A52" s="14"/>
      <c r="B52" s="20"/>
      <c r="C52" s="20">
        <f t="shared" ref="C52:AG52" si="3">IF(COUNTIF(C$4:C$34,"4")&gt;0,1,0)</f>
        <v>0</v>
      </c>
      <c r="D52" s="20">
        <f t="shared" si="3"/>
        <v>0</v>
      </c>
      <c r="E52" s="20">
        <f t="shared" si="3"/>
        <v>0</v>
      </c>
      <c r="F52" s="20">
        <f t="shared" si="3"/>
        <v>0</v>
      </c>
      <c r="G52" s="20">
        <f t="shared" si="3"/>
        <v>0</v>
      </c>
      <c r="H52" s="20">
        <f t="shared" si="3"/>
        <v>0</v>
      </c>
      <c r="I52" s="20">
        <f t="shared" si="3"/>
        <v>0</v>
      </c>
      <c r="J52" s="20">
        <f t="shared" si="3"/>
        <v>0</v>
      </c>
      <c r="K52" s="20">
        <f t="shared" si="3"/>
        <v>0</v>
      </c>
      <c r="L52" s="20">
        <f t="shared" si="3"/>
        <v>0</v>
      </c>
      <c r="M52" s="20">
        <f t="shared" si="3"/>
        <v>0</v>
      </c>
      <c r="N52" s="20">
        <f t="shared" si="3"/>
        <v>0</v>
      </c>
      <c r="O52" s="20">
        <f t="shared" si="3"/>
        <v>0</v>
      </c>
      <c r="P52" s="20">
        <f t="shared" si="3"/>
        <v>0</v>
      </c>
      <c r="Q52" s="20">
        <f t="shared" si="3"/>
        <v>0</v>
      </c>
      <c r="R52" s="20">
        <f t="shared" si="3"/>
        <v>0</v>
      </c>
      <c r="S52" s="20">
        <f t="shared" si="3"/>
        <v>0</v>
      </c>
      <c r="T52" s="20">
        <f t="shared" si="3"/>
        <v>0</v>
      </c>
      <c r="U52" s="20">
        <f t="shared" si="3"/>
        <v>0</v>
      </c>
      <c r="V52" s="20">
        <f t="shared" si="3"/>
        <v>0</v>
      </c>
      <c r="W52" s="20">
        <f t="shared" si="3"/>
        <v>0</v>
      </c>
      <c r="X52" s="20">
        <f t="shared" si="3"/>
        <v>0</v>
      </c>
      <c r="Y52" s="20">
        <f t="shared" si="3"/>
        <v>0</v>
      </c>
      <c r="Z52" s="20">
        <f t="shared" si="3"/>
        <v>0</v>
      </c>
      <c r="AA52" s="20">
        <f t="shared" si="3"/>
        <v>0</v>
      </c>
      <c r="AB52" s="20">
        <f t="shared" si="3"/>
        <v>0</v>
      </c>
      <c r="AC52" s="20">
        <f t="shared" si="3"/>
        <v>0</v>
      </c>
      <c r="AD52" s="20">
        <f t="shared" si="3"/>
        <v>0</v>
      </c>
      <c r="AE52" s="20">
        <f t="shared" si="3"/>
        <v>0</v>
      </c>
      <c r="AF52" s="20">
        <f t="shared" si="3"/>
        <v>0</v>
      </c>
      <c r="AG52" s="20">
        <f t="shared" si="3"/>
        <v>0</v>
      </c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</row>
    <row r="53" spans="1:45" hidden="1">
      <c r="A53" s="14"/>
      <c r="B53" s="20" t="s">
        <v>32</v>
      </c>
      <c r="C53" s="20">
        <f>IF(COUNTIF($C$5:$AG$5,"4")&gt;0,1,0)</f>
        <v>0</v>
      </c>
      <c r="D53" s="20">
        <f>IF(COUNTIF($C$6:$AG$6,"4")&gt;0,1,0)</f>
        <v>0</v>
      </c>
      <c r="E53" s="20">
        <f>IF(COUNTIF($C$7:$AG$7,"4")&gt;0,1,0)</f>
        <v>0</v>
      </c>
      <c r="F53" s="20">
        <f>IF(COUNTIF($C$8:$AG$8,"4")&gt;0,1,0)</f>
        <v>0</v>
      </c>
      <c r="G53" s="20">
        <f>IF(COUNTIF($C$9:$AG$9,"4")&gt;0,1,0)</f>
        <v>0</v>
      </c>
      <c r="H53" s="20"/>
      <c r="I53" s="20">
        <f>IF(COUNTIF($C$11:$AG$11,"4")&gt;0,1,0)</f>
        <v>0</v>
      </c>
      <c r="J53" s="20">
        <f>IF(COUNTIF($C$12:$AG$12,"4")&gt;0,1,0)</f>
        <v>0</v>
      </c>
      <c r="K53" s="20">
        <f>IF(COUNTIF($C$13:$AG$13,"4")&gt;0,1,0)</f>
        <v>0</v>
      </c>
      <c r="L53" s="20">
        <f>IF(COUNTIF($C$14:$AG$14,"4")&gt;0,1,0)</f>
        <v>0</v>
      </c>
      <c r="M53" s="20">
        <f>IF(COUNTIF($C$15:$AG$15,"4")&gt;0,1,0)</f>
        <v>0</v>
      </c>
      <c r="N53" s="20"/>
      <c r="O53" s="20">
        <f>IF(COUNTIF($C$17:$AG$17,"4")&gt;0,1,0)</f>
        <v>0</v>
      </c>
      <c r="P53" s="20">
        <f>IF(COUNTIF($C$18:$AG$18,"4")&gt;0,1,0)</f>
        <v>0</v>
      </c>
      <c r="Q53" s="20">
        <f>IF(COUNTIF($C$19:$AG$19,"4")&gt;0,1,0)</f>
        <v>0</v>
      </c>
      <c r="R53" s="20">
        <f>IF(COUNTIF($C$20:$AG$20,"4")&gt;0,1,0)</f>
        <v>0</v>
      </c>
      <c r="S53" s="20">
        <f>IF(COUNTIF($C$21:$AG$21,"4")&gt;0,1,0)</f>
        <v>0</v>
      </c>
      <c r="T53" s="20"/>
      <c r="U53" s="20">
        <f>IF(COUNTIF($C$23:$AG$23,"4")&gt;0,1,0)</f>
        <v>0</v>
      </c>
      <c r="V53" s="20">
        <f>IF(COUNTIF($C$24:$AG$24,"4")&gt;0,1,0)</f>
        <v>0</v>
      </c>
      <c r="W53" s="20">
        <f>IF(COUNTIF($C$25:$AG$25,"4")&gt;0,1,0)</f>
        <v>0</v>
      </c>
      <c r="X53" s="20">
        <f>IF(COUNTIF($C$26:$AG$26,"4")&gt;0,1,0)</f>
        <v>0</v>
      </c>
      <c r="Y53" s="20">
        <f>IF(COUNTIF($C$27:$AG$27,"4")&gt;0,1,0)</f>
        <v>0</v>
      </c>
      <c r="Z53" s="20"/>
      <c r="AA53" s="20">
        <f>IF(COUNTIF($C$29:$AG$29,"4")&gt;0,1,0)</f>
        <v>0</v>
      </c>
      <c r="AB53" s="20">
        <f>IF(COUNTIF($C$30:$AG$30,"4")&gt;0,1,0)</f>
        <v>0</v>
      </c>
      <c r="AC53" s="20">
        <f>IF(COUNTIF($C$31:$AG$31,"4")&gt;0,1,0)</f>
        <v>0</v>
      </c>
      <c r="AD53" s="20">
        <f>IF(COUNTIF($C$32:$AG$32,"4")&gt;0,1,0)</f>
        <v>0</v>
      </c>
      <c r="AE53" s="20">
        <f>IF(COUNTIF($C$34:$AG$34,"4")&gt;0,1,0)</f>
        <v>0</v>
      </c>
      <c r="AF53" s="20"/>
      <c r="AG53" s="20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</row>
    <row r="54" spans="1:45" hidden="1">
      <c r="A54" s="45" t="s">
        <v>44</v>
      </c>
      <c r="B54" s="43" t="s">
        <v>31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</row>
    <row r="55" spans="1:45" hidden="1">
      <c r="A55" s="14"/>
      <c r="B55" s="20"/>
      <c r="C55" s="20">
        <f t="shared" ref="C55:AG55" si="4">IF(COUNTIF(C$4:C$34,"5")&gt;0,1,0)</f>
        <v>0</v>
      </c>
      <c r="D55" s="20">
        <f t="shared" si="4"/>
        <v>0</v>
      </c>
      <c r="E55" s="20">
        <f t="shared" si="4"/>
        <v>0</v>
      </c>
      <c r="F55" s="20">
        <f t="shared" si="4"/>
        <v>0</v>
      </c>
      <c r="G55" s="20">
        <f t="shared" si="4"/>
        <v>0</v>
      </c>
      <c r="H55" s="20">
        <f t="shared" si="4"/>
        <v>0</v>
      </c>
      <c r="I55" s="20">
        <f t="shared" si="4"/>
        <v>0</v>
      </c>
      <c r="J55" s="20">
        <f t="shared" si="4"/>
        <v>0</v>
      </c>
      <c r="K55" s="20">
        <f t="shared" si="4"/>
        <v>0</v>
      </c>
      <c r="L55" s="20">
        <f t="shared" si="4"/>
        <v>0</v>
      </c>
      <c r="M55" s="20">
        <f t="shared" si="4"/>
        <v>0</v>
      </c>
      <c r="N55" s="20">
        <f t="shared" si="4"/>
        <v>0</v>
      </c>
      <c r="O55" s="20">
        <f t="shared" si="4"/>
        <v>0</v>
      </c>
      <c r="P55" s="20">
        <f t="shared" si="4"/>
        <v>0</v>
      </c>
      <c r="Q55" s="20">
        <f t="shared" si="4"/>
        <v>0</v>
      </c>
      <c r="R55" s="20">
        <f t="shared" si="4"/>
        <v>0</v>
      </c>
      <c r="S55" s="20">
        <f t="shared" si="4"/>
        <v>0</v>
      </c>
      <c r="T55" s="20">
        <f t="shared" si="4"/>
        <v>0</v>
      </c>
      <c r="U55" s="20">
        <f t="shared" si="4"/>
        <v>0</v>
      </c>
      <c r="V55" s="20">
        <f t="shared" si="4"/>
        <v>0</v>
      </c>
      <c r="W55" s="20">
        <f t="shared" si="4"/>
        <v>0</v>
      </c>
      <c r="X55" s="20">
        <f t="shared" si="4"/>
        <v>0</v>
      </c>
      <c r="Y55" s="20">
        <f t="shared" si="4"/>
        <v>0</v>
      </c>
      <c r="Z55" s="20">
        <f t="shared" si="4"/>
        <v>0</v>
      </c>
      <c r="AA55" s="20">
        <f t="shared" si="4"/>
        <v>0</v>
      </c>
      <c r="AB55" s="20">
        <f t="shared" si="4"/>
        <v>0</v>
      </c>
      <c r="AC55" s="20">
        <f t="shared" si="4"/>
        <v>0</v>
      </c>
      <c r="AD55" s="20">
        <f t="shared" si="4"/>
        <v>0</v>
      </c>
      <c r="AE55" s="20">
        <f t="shared" si="4"/>
        <v>0</v>
      </c>
      <c r="AF55" s="20">
        <f t="shared" si="4"/>
        <v>0</v>
      </c>
      <c r="AG55" s="20">
        <f t="shared" si="4"/>
        <v>0</v>
      </c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</row>
    <row r="56" spans="1:45" hidden="1">
      <c r="A56" s="14"/>
      <c r="B56" s="20" t="s">
        <v>32</v>
      </c>
      <c r="C56" s="20">
        <f>IF(COUNTIF($C$5:$AG$5,"5")&gt;0,1,0)</f>
        <v>0</v>
      </c>
      <c r="D56" s="20">
        <f>IF(COUNTIF($C$6:$AG$6,"5")&gt;0,1,0)</f>
        <v>0</v>
      </c>
      <c r="E56" s="20">
        <f>IF(COUNTIF($C$7:$AG$7,"5")&gt;0,1,0)</f>
        <v>0</v>
      </c>
      <c r="F56" s="20">
        <f>IF(COUNTIF($C$8:$AG$8,"5")&gt;0,1,0)</f>
        <v>0</v>
      </c>
      <c r="G56" s="20">
        <f>IF(COUNTIF($C$9:$AG$9,"5")&gt;0,1,0)</f>
        <v>0</v>
      </c>
      <c r="H56" s="20"/>
      <c r="I56" s="20">
        <f>IF(COUNTIF($C$11:$AG$11,"5")&gt;0,1,0)</f>
        <v>0</v>
      </c>
      <c r="J56" s="20">
        <f>IF(COUNTIF($C$12:$AG$12,"5")&gt;0,1,0)</f>
        <v>0</v>
      </c>
      <c r="K56" s="20">
        <f>IF(COUNTIF($C$13:$AG$13,"5")&gt;0,1,0)</f>
        <v>0</v>
      </c>
      <c r="L56" s="20">
        <f>IF(COUNTIF($C$14:$AG$14,"5")&gt;0,1,0)</f>
        <v>0</v>
      </c>
      <c r="M56" s="20">
        <f>IF(COUNTIF($C$15:$AG$15,"5")&gt;0,1,0)</f>
        <v>0</v>
      </c>
      <c r="N56" s="20"/>
      <c r="O56" s="20">
        <f>IF(COUNTIF($C$17:$AG$17,"5")&gt;0,1,0)</f>
        <v>0</v>
      </c>
      <c r="P56" s="20">
        <f>IF(COUNTIF($C$18:$AG$18,"5")&gt;0,1,0)</f>
        <v>0</v>
      </c>
      <c r="Q56" s="20">
        <f>IF(COUNTIF($C$19:$AG$19,"5")&gt;0,1,0)</f>
        <v>0</v>
      </c>
      <c r="R56" s="20">
        <f>IF(COUNTIF($C$20:$AG$20,"5")&gt;0,1,0)</f>
        <v>0</v>
      </c>
      <c r="S56" s="20">
        <f>IF(COUNTIF($C$21:$AG$21,"5")&gt;0,1,0)</f>
        <v>0</v>
      </c>
      <c r="T56" s="20"/>
      <c r="U56" s="20">
        <f>IF(COUNTIF($C$23:$AG$23,"5")&gt;0,1,0)</f>
        <v>0</v>
      </c>
      <c r="V56" s="20">
        <f>IF(COUNTIF($C$24:$AG$24,"5")&gt;0,1,0)</f>
        <v>0</v>
      </c>
      <c r="W56" s="20">
        <f>IF(COUNTIF($C$25:$AG$25,"5")&gt;0,1,0)</f>
        <v>0</v>
      </c>
      <c r="X56" s="20">
        <f>IF(COUNTIF($C$26:$AG$26,"5")&gt;0,1,0)</f>
        <v>0</v>
      </c>
      <c r="Y56" s="20">
        <f>IF(COUNTIF($C$27:$AG$27,"5")&gt;0,1,0)</f>
        <v>0</v>
      </c>
      <c r="Z56" s="20"/>
      <c r="AA56" s="20">
        <f>IF(COUNTIF($C$29:$AG$29,"5")&gt;0,1,0)</f>
        <v>0</v>
      </c>
      <c r="AB56" s="20">
        <f>IF(COUNTIF($C$30:$AG$30,"5")&gt;0,1,0)</f>
        <v>0</v>
      </c>
      <c r="AC56" s="20">
        <f>IF(COUNTIF($C$31:$AG$31,"5")&gt;0,1,0)</f>
        <v>0</v>
      </c>
      <c r="AD56" s="20">
        <f>IF(COUNTIF($C$32:$AG$32,"5")&gt;0,1,0)</f>
        <v>0</v>
      </c>
      <c r="AE56" s="20">
        <f>IF(COUNTIF($C$34:$AG$34,"5")&gt;0,1,0)</f>
        <v>0</v>
      </c>
      <c r="AF56" s="20"/>
      <c r="AG56" s="20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</row>
    <row r="57" spans="1:4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</row>
    <row r="58" spans="1:4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</row>
    <row r="59" spans="1:4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</row>
    <row r="60" spans="1:4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</row>
    <row r="61" spans="1:4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</row>
    <row r="62" spans="1:4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</row>
    <row r="63" spans="1:4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</row>
    <row r="64" spans="1:4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</row>
    <row r="65" spans="1:4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</row>
    <row r="66" spans="1:4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</row>
    <row r="67" spans="1:4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</row>
    <row r="68" spans="1:4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</row>
    <row r="69" spans="1:4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</row>
    <row r="70" spans="1:4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</row>
    <row r="71" spans="1:4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</row>
    <row r="72" spans="1:4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</row>
    <row r="73" spans="1:4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</row>
    <row r="74" spans="1:4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</row>
    <row r="75" spans="1:4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</row>
    <row r="76" spans="1:4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</row>
    <row r="77" spans="1:4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</row>
    <row r="78" spans="1:4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</row>
    <row r="79" spans="1:4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</row>
    <row r="80" spans="1:4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</row>
    <row r="81" spans="1:4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</row>
    <row r="82" spans="1:4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</row>
    <row r="83" spans="1:4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</row>
    <row r="84" spans="1:4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</row>
    <row r="85" spans="1:4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</row>
    <row r="86" spans="1:4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</row>
    <row r="87" spans="1:4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</row>
    <row r="88" spans="1:4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</row>
    <row r="89" spans="1:4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</row>
    <row r="90" spans="1:4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</row>
    <row r="91" spans="1:4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</row>
    <row r="92" spans="1:4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</row>
    <row r="93" spans="1:4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</row>
    <row r="94" spans="1:4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</row>
    <row r="95" spans="1:4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</row>
    <row r="96" spans="1:4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</row>
    <row r="97" spans="1:4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</row>
    <row r="98" spans="1:4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</row>
    <row r="99" spans="1:4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</row>
    <row r="100" spans="1:4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</row>
    <row r="101" spans="1:4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</row>
    <row r="102" spans="1:4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</row>
    <row r="103" spans="1:4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</row>
    <row r="104" spans="1:4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</row>
    <row r="105" spans="1:4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</row>
    <row r="106" spans="1:4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</row>
    <row r="107" spans="1:4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</row>
    <row r="108" spans="1:4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</row>
    <row r="109" spans="1:4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</row>
    <row r="110" spans="1:4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</row>
    <row r="111" spans="1:4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</row>
    <row r="112" spans="1:4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</row>
    <row r="113" spans="1:4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</row>
    <row r="114" spans="1:4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</row>
    <row r="115" spans="1:4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</row>
    <row r="116" spans="1:4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</row>
    <row r="117" spans="1:4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</row>
    <row r="118" spans="1:4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</row>
    <row r="119" spans="1:4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</row>
    <row r="120" spans="1:4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</row>
    <row r="121" spans="1:4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</row>
    <row r="122" spans="1:4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</row>
    <row r="123" spans="1:4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</row>
    <row r="124" spans="1:4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</row>
    <row r="125" spans="1:4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</row>
    <row r="126" spans="1:4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</row>
    <row r="127" spans="1:4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</row>
    <row r="128" spans="1:4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</row>
    <row r="129" spans="1:4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</row>
    <row r="130" spans="1:4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</row>
    <row r="131" spans="1:4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</row>
    <row r="132" spans="1:4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</row>
  </sheetData>
  <sheetProtection password="8031" sheet="1" objects="1" scenarios="1" selectLockedCells="1"/>
  <conditionalFormatting sqref="C3:AG3">
    <cfRule type="expression" dxfId="3" priority="6">
      <formula>VLOOKUP(C$3,Feiertage,1,0)</formula>
    </cfRule>
    <cfRule type="expression" dxfId="2" priority="11">
      <formula xml:space="preserve"> WEEKDAY(C3,2) &gt; 5</formula>
    </cfRule>
  </conditionalFormatting>
  <conditionalFormatting sqref="C4:AG33">
    <cfRule type="expression" dxfId="1" priority="5">
      <formula>VLOOKUP(C$3,Feiertage,1,0)</formula>
    </cfRule>
    <cfRule type="expression" dxfId="0" priority="10">
      <formula xml:space="preserve"> WEEKDAY(C$3,2) &gt; 5</formula>
    </cfRule>
  </conditionalFormatting>
  <pageMargins left="0.13854166666666667" right="9.8958333333333329E-2" top="0.49" bottom="0.75" header="0.3" footer="0.3"/>
  <pageSetup paperSize="9" scale="95" orientation="landscape" r:id="rId1"/>
  <headerFooter>
    <oddHeader>&amp;CMonatsstatistik verzahntes Modell Name: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Feiertage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Stützpunkt</dc:title>
  <dc:creator>Laura Herde</dc:creator>
  <cp:lastModifiedBy>Kindertagespflege Dresden | Outlaw gGmbH</cp:lastModifiedBy>
  <cp:lastPrinted>2019-06-13T09:27:48Z</cp:lastPrinted>
  <dcterms:created xsi:type="dcterms:W3CDTF">2016-08-23T18:43:19Z</dcterms:created>
  <dcterms:modified xsi:type="dcterms:W3CDTF">2019-06-13T09:33:18Z</dcterms:modified>
</cp:coreProperties>
</file>